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252" activeTab="2"/>
  </bookViews>
  <sheets>
    <sheet name="вел" sheetId="1" r:id="rId1"/>
    <sheet name="коньки" sheetId="2" r:id="rId2"/>
    <sheet name="команды" sheetId="3" r:id="rId3"/>
    <sheet name="коньки (2)" sheetId="4" state="hidden" r:id="rId4"/>
  </sheets>
  <definedNames>
    <definedName name="_xlfn.IFERROR" hidden="1">#NAME?</definedName>
    <definedName name="_xlnm.Print_Area" localSheetId="0">'вел'!$A$2:$P$29</definedName>
    <definedName name="_xlnm.Print_Area" localSheetId="1">'коньки'!$A$1:$P$62</definedName>
    <definedName name="_xlnm.Print_Area" localSheetId="3">'коньки (2)'!$A$3:$C$50</definedName>
    <definedName name="_xlnm.Print_Titles" localSheetId="2">'команды'!$2:$4</definedName>
  </definedNames>
  <calcPr fullCalcOnLoad="1"/>
</workbook>
</file>

<file path=xl/sharedStrings.xml><?xml version="1.0" encoding="utf-8"?>
<sst xmlns="http://schemas.openxmlformats.org/spreadsheetml/2006/main" count="398" uniqueCount="130">
  <si>
    <t>велосипед</t>
  </si>
  <si>
    <t>коньки</t>
  </si>
  <si>
    <t>ФИО</t>
  </si>
  <si>
    <t>время  старта</t>
  </si>
  <si>
    <t>время финиша</t>
  </si>
  <si>
    <t>общее время</t>
  </si>
  <si>
    <t>стартовый номер</t>
  </si>
  <si>
    <t>Баранов Сергей</t>
  </si>
  <si>
    <t>время на дистанции</t>
  </si>
  <si>
    <t>Меньшова Екатерина</t>
  </si>
  <si>
    <t>Антохина Татьяна</t>
  </si>
  <si>
    <t>Козачек Елена</t>
  </si>
  <si>
    <t>Ройтман Илья</t>
  </si>
  <si>
    <t>Петров Иван</t>
  </si>
  <si>
    <t>Фадеев Сергей</t>
  </si>
  <si>
    <t>Френклах Яков</t>
  </si>
  <si>
    <t>Кириленко Дмитрий</t>
  </si>
  <si>
    <t>Демещик Павел</t>
  </si>
  <si>
    <t>Минин Сергей</t>
  </si>
  <si>
    <t>Школовой Николай</t>
  </si>
  <si>
    <t>Кузенков Александр</t>
  </si>
  <si>
    <t>Тонис Александр</t>
  </si>
  <si>
    <t>Игнатенко Анатолий</t>
  </si>
  <si>
    <t>Качура Александр</t>
  </si>
  <si>
    <t>Рушковский Сергей</t>
  </si>
  <si>
    <t>Токарев Сергей</t>
  </si>
  <si>
    <t>Коваль Сергей</t>
  </si>
  <si>
    <t>Широков Никита</t>
  </si>
  <si>
    <t>Наумов Олег</t>
  </si>
  <si>
    <t>Поварнин Олег</t>
  </si>
  <si>
    <t>Улитин Александр</t>
  </si>
  <si>
    <t>Макаренков Александр</t>
  </si>
  <si>
    <t>Горбунов Дмитрий</t>
  </si>
  <si>
    <t>Otto Petrovic</t>
  </si>
  <si>
    <t>Черняк Дмитрий</t>
  </si>
  <si>
    <t>Евдокимов Евгений</t>
  </si>
  <si>
    <t>Шкрябин Владимир</t>
  </si>
  <si>
    <t>Малаховский Вадим</t>
  </si>
  <si>
    <t>Корнелик Сергей</t>
  </si>
  <si>
    <t>Детышев Артем</t>
  </si>
  <si>
    <t>Мартынов Илья</t>
  </si>
  <si>
    <t>William Robertson</t>
  </si>
  <si>
    <t>Пантелеева Мария</t>
  </si>
  <si>
    <t>Опарина Ксения</t>
  </si>
  <si>
    <t>Беркут Дарья</t>
  </si>
  <si>
    <t>Жарикова Елена</t>
  </si>
  <si>
    <t>Решетин Владимир</t>
  </si>
  <si>
    <t>Яковлев Игорь</t>
  </si>
  <si>
    <t>Петрусев Владислав</t>
  </si>
  <si>
    <t>Липгарт Вадим</t>
  </si>
  <si>
    <t>Козин Станислав</t>
  </si>
  <si>
    <t>Власов Андрей</t>
  </si>
  <si>
    <t xml:space="preserve">Juergen Langemann </t>
  </si>
  <si>
    <t>Мельников Евгений</t>
  </si>
  <si>
    <t>Корсаков Сергей</t>
  </si>
  <si>
    <t>Ландо Андрей</t>
  </si>
  <si>
    <t>Ларюшкин Олег</t>
  </si>
  <si>
    <t>Шейкин Дмитрий</t>
  </si>
  <si>
    <t>Чинов Антон</t>
  </si>
  <si>
    <t>Гравитис Янис</t>
  </si>
  <si>
    <t>Хоменко Егор</t>
  </si>
  <si>
    <t>Антонов Борис</t>
  </si>
  <si>
    <t>Ушаков Артём</t>
  </si>
  <si>
    <t>Шабалин Илья</t>
  </si>
  <si>
    <t>Благов Максим</t>
  </si>
  <si>
    <t>Бурлинов Сергей</t>
  </si>
  <si>
    <t>Петров Сергей</t>
  </si>
  <si>
    <t>Новак Сергей</t>
  </si>
  <si>
    <t>Топорков Александр</t>
  </si>
  <si>
    <t>Гуреев Константин</t>
  </si>
  <si>
    <t>Омельченко Алексей</t>
  </si>
  <si>
    <t>Мадасов Игнатий</t>
  </si>
  <si>
    <t>Мехоношин Петр</t>
  </si>
  <si>
    <t>Соболев Александр</t>
  </si>
  <si>
    <t>Евсюков Вадим</t>
  </si>
  <si>
    <t>Новак Дмитрий</t>
  </si>
  <si>
    <t>Жиганов Антон</t>
  </si>
  <si>
    <t>Эршлер Игорь</t>
  </si>
  <si>
    <t>Ростовиков Антон</t>
  </si>
  <si>
    <t>Нечасек Йиржи</t>
  </si>
  <si>
    <t>Зырянов Антон</t>
  </si>
  <si>
    <t>Голубев Андрей</t>
  </si>
  <si>
    <t>Иванов Владислав</t>
  </si>
  <si>
    <t>Рогаль Анна</t>
  </si>
  <si>
    <t>Наконечная Софья</t>
  </si>
  <si>
    <t>Жиличкина Екатерина</t>
  </si>
  <si>
    <t>Таран Маргарита</t>
  </si>
  <si>
    <t>Леонова Татьяна</t>
  </si>
  <si>
    <t>Зубалий Анастасия</t>
  </si>
  <si>
    <t>Суетина Наталья</t>
  </si>
  <si>
    <t>Никифорова Анна</t>
  </si>
  <si>
    <t>Леонова Екатерина</t>
  </si>
  <si>
    <t>Яковлева Наталья</t>
  </si>
  <si>
    <t>Целовальникова Оксана</t>
  </si>
  <si>
    <t>№ п/п</t>
  </si>
  <si>
    <t>Команда</t>
  </si>
  <si>
    <t>Фамилия Имя Отчество</t>
  </si>
  <si>
    <t>г.р.</t>
  </si>
  <si>
    <t>1 этап</t>
  </si>
  <si>
    <t>2 этап</t>
  </si>
  <si>
    <t>3 этап</t>
  </si>
  <si>
    <t>Общее время</t>
  </si>
  <si>
    <t>Рейтинг</t>
  </si>
  <si>
    <t>80 км
залив 
Базарная губа - 
пос. Бугульдейка</t>
  </si>
  <si>
    <t>80 км
пос. Бугульдейка - 
пос. Большое Голоустное</t>
  </si>
  <si>
    <t>45 км
пос. Большое Голоустное - пос. Листвянка</t>
  </si>
  <si>
    <t>Личный</t>
  </si>
  <si>
    <t>Командный</t>
  </si>
  <si>
    <t>R1</t>
  </si>
  <si>
    <t>R2</t>
  </si>
  <si>
    <t>R3</t>
  </si>
  <si>
    <t>Итого</t>
  </si>
  <si>
    <t>Место</t>
  </si>
  <si>
    <t>Кола со льдом … пожалуйста</t>
  </si>
  <si>
    <t>Ушаков Артем</t>
  </si>
  <si>
    <t xml:space="preserve">М8 </t>
  </si>
  <si>
    <t>Три бокальчика вина … пожалуйста</t>
  </si>
  <si>
    <t>Юнайтед Тим</t>
  </si>
  <si>
    <t>Марафоны БАМ</t>
  </si>
  <si>
    <t xml:space="preserve"> </t>
  </si>
  <si>
    <t>Run X Run... Пожалуйста</t>
  </si>
  <si>
    <t>Ледовый Шторм 2021 - командный зачет</t>
  </si>
  <si>
    <t>снят с третьего этапа за несоответстве требованиям к снаряжению</t>
  </si>
  <si>
    <r>
      <t xml:space="preserve"> </t>
    </r>
    <r>
      <rPr>
        <sz val="12"/>
        <color indexed="8"/>
        <rFont val="Arial"/>
        <family val="2"/>
      </rPr>
      <t>время лидера велосипед</t>
    </r>
  </si>
  <si>
    <r>
      <t xml:space="preserve">Ж </t>
    </r>
    <r>
      <rPr>
        <sz val="12"/>
        <color indexed="8"/>
        <rFont val="Arial"/>
        <family val="2"/>
      </rPr>
      <t>время лидера велосипед</t>
    </r>
  </si>
  <si>
    <r>
      <t xml:space="preserve"> </t>
    </r>
    <r>
      <rPr>
        <sz val="12"/>
        <color indexed="8"/>
        <rFont val="Arial"/>
        <family val="2"/>
      </rPr>
      <t>время лидера коньки</t>
    </r>
  </si>
  <si>
    <r>
      <t xml:space="preserve"> Ж </t>
    </r>
    <r>
      <rPr>
        <sz val="12"/>
        <color indexed="8"/>
        <rFont val="Arial"/>
        <family val="2"/>
      </rPr>
      <t>время лидера коньки</t>
    </r>
  </si>
  <si>
    <t>Актру Бэнд</t>
  </si>
  <si>
    <t>Буцефал</t>
  </si>
  <si>
    <t>Тройничок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</si>
</sst>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h:mm:ss;@"/>
    <numFmt numFmtId="174" formatCode="[$-FC19]d\ mmmm\ yyyy\ &quot;г.&quot;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2"/>
    </font>
    <font>
      <sz val="10"/>
      <name val="Arno Pro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0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5F87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>
      <alignment/>
      <protection/>
    </xf>
    <xf numFmtId="0" fontId="55" fillId="0" borderId="0">
      <alignment/>
      <protection/>
    </xf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46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21" fontId="0" fillId="0" borderId="10" xfId="0" applyNumberFormat="1" applyBorder="1" applyAlignment="1">
      <alignment/>
    </xf>
    <xf numFmtId="0" fontId="56" fillId="34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35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56" fillId="36" borderId="10" xfId="0" applyFont="1" applyFill="1" applyBorder="1" applyAlignment="1">
      <alignment/>
    </xf>
    <xf numFmtId="0" fontId="56" fillId="36" borderId="11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46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56" fillId="38" borderId="10" xfId="0" applyFont="1" applyFill="1" applyBorder="1" applyAlignment="1">
      <alignment/>
    </xf>
    <xf numFmtId="0" fontId="57" fillId="39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0" xfId="0" applyFill="1" applyAlignment="1">
      <alignment/>
    </xf>
    <xf numFmtId="0" fontId="56" fillId="40" borderId="10" xfId="0" applyFont="1" applyFill="1" applyBorder="1" applyAlignment="1">
      <alignment/>
    </xf>
    <xf numFmtId="46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0" xfId="0" applyFill="1" applyAlignment="1">
      <alignment/>
    </xf>
    <xf numFmtId="0" fontId="0" fillId="42" borderId="10" xfId="0" applyFont="1" applyFill="1" applyBorder="1" applyAlignment="1">
      <alignment/>
    </xf>
    <xf numFmtId="0" fontId="0" fillId="42" borderId="11" xfId="0" applyFont="1" applyFill="1" applyBorder="1" applyAlignment="1">
      <alignment/>
    </xf>
    <xf numFmtId="0" fontId="0" fillId="0" borderId="0" xfId="0" applyBorder="1" applyAlignment="1">
      <alignment/>
    </xf>
    <xf numFmtId="0" fontId="56" fillId="0" borderId="10" xfId="0" applyFont="1" applyFill="1" applyBorder="1" applyAlignment="1">
      <alignment/>
    </xf>
    <xf numFmtId="46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21" fontId="0" fillId="0" borderId="10" xfId="0" applyNumberFormat="1" applyFill="1" applyBorder="1" applyAlignment="1">
      <alignment/>
    </xf>
    <xf numFmtId="0" fontId="56" fillId="43" borderId="10" xfId="0" applyFont="1" applyFill="1" applyBorder="1" applyAlignment="1">
      <alignment/>
    </xf>
    <xf numFmtId="0" fontId="56" fillId="44" borderId="10" xfId="0" applyFont="1" applyFill="1" applyBorder="1" applyAlignment="1">
      <alignment/>
    </xf>
    <xf numFmtId="0" fontId="0" fillId="45" borderId="10" xfId="0" applyFont="1" applyFill="1" applyBorder="1" applyAlignment="1">
      <alignment/>
    </xf>
    <xf numFmtId="0" fontId="0" fillId="46" borderId="10" xfId="0" applyFont="1" applyFill="1" applyBorder="1" applyAlignment="1">
      <alignment/>
    </xf>
    <xf numFmtId="0" fontId="0" fillId="46" borderId="11" xfId="0" applyFont="1" applyFill="1" applyBorder="1" applyAlignment="1">
      <alignment/>
    </xf>
    <xf numFmtId="0" fontId="0" fillId="45" borderId="11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57" fillId="1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1" fontId="0" fillId="0" borderId="0" xfId="0" applyNumberFormat="1" applyFont="1" applyFill="1" applyAlignment="1">
      <alignment/>
    </xf>
    <xf numFmtId="21" fontId="0" fillId="0" borderId="0" xfId="0" applyNumberFormat="1" applyFill="1" applyAlignment="1">
      <alignment/>
    </xf>
    <xf numFmtId="46" fontId="0" fillId="0" borderId="0" xfId="0" applyNumberFormat="1" applyFill="1" applyBorder="1" applyAlignment="1">
      <alignment/>
    </xf>
    <xf numFmtId="4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4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1" fontId="0" fillId="0" borderId="10" xfId="0" applyNumberFormat="1" applyFont="1" applyFill="1" applyBorder="1" applyAlignment="1">
      <alignment/>
    </xf>
    <xf numFmtId="0" fontId="0" fillId="43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3" fillId="0" borderId="0" xfId="63" applyFont="1">
      <alignment/>
      <protection/>
    </xf>
    <xf numFmtId="0" fontId="4" fillId="0" borderId="0" xfId="63" applyFont="1">
      <alignment/>
      <protection/>
    </xf>
    <xf numFmtId="0" fontId="5" fillId="0" borderId="0" xfId="63" applyNumberFormat="1" applyFont="1" applyAlignment="1">
      <alignment horizontal="center" vertical="center" wrapText="1"/>
      <protection/>
    </xf>
    <xf numFmtId="0" fontId="1" fillId="0" borderId="0" xfId="63" applyFill="1">
      <alignment/>
      <protection/>
    </xf>
    <xf numFmtId="1" fontId="1" fillId="0" borderId="0" xfId="63" applyNumberFormat="1" applyFill="1">
      <alignment/>
      <protection/>
    </xf>
    <xf numFmtId="0" fontId="1" fillId="0" borderId="0" xfId="63" applyAlignment="1">
      <alignment horizontal="center"/>
      <protection/>
    </xf>
    <xf numFmtId="0" fontId="1" fillId="0" borderId="0" xfId="63">
      <alignment/>
      <protection/>
    </xf>
    <xf numFmtId="0" fontId="1" fillId="0" borderId="0" xfId="63" applyNumberFormat="1" applyAlignment="1">
      <alignment horizontal="center" vertical="center"/>
      <protection/>
    </xf>
    <xf numFmtId="0" fontId="1" fillId="0" borderId="0" xfId="63" applyAlignment="1">
      <alignment horizontal="center" vertical="center"/>
      <protection/>
    </xf>
    <xf numFmtId="0" fontId="1" fillId="0" borderId="0" xfId="63" applyAlignment="1">
      <alignment vertical="center"/>
      <protection/>
    </xf>
    <xf numFmtId="0" fontId="56" fillId="47" borderId="10" xfId="64" applyFont="1" applyFill="1" applyBorder="1" applyAlignment="1">
      <alignment/>
      <protection/>
    </xf>
    <xf numFmtId="46" fontId="58" fillId="48" borderId="10" xfId="64" applyNumberFormat="1" applyFont="1" applyFill="1" applyBorder="1" applyAlignment="1">
      <alignment horizontal="center"/>
      <protection/>
    </xf>
    <xf numFmtId="46" fontId="58" fillId="49" borderId="10" xfId="64" applyNumberFormat="1" applyFont="1" applyFill="1" applyBorder="1" applyAlignment="1">
      <alignment horizontal="center"/>
      <protection/>
    </xf>
    <xf numFmtId="46" fontId="58" fillId="50" borderId="10" xfId="64" applyNumberFormat="1" applyFont="1" applyFill="1" applyBorder="1" applyAlignment="1">
      <alignment horizontal="center"/>
      <protection/>
    </xf>
    <xf numFmtId="46" fontId="8" fillId="16" borderId="10" xfId="64" applyNumberFormat="1" applyFont="1" applyFill="1" applyBorder="1" applyAlignment="1">
      <alignment horizontal="center"/>
      <protection/>
    </xf>
    <xf numFmtId="46" fontId="58" fillId="51" borderId="10" xfId="64" applyNumberFormat="1" applyFont="1" applyFill="1" applyBorder="1" applyAlignment="1">
      <alignment horizontal="center"/>
      <protection/>
    </xf>
    <xf numFmtId="46" fontId="8" fillId="19" borderId="10" xfId="64" applyNumberFormat="1" applyFont="1" applyFill="1" applyBorder="1" applyAlignment="1">
      <alignment horizontal="center"/>
      <protection/>
    </xf>
    <xf numFmtId="46" fontId="58" fillId="19" borderId="10" xfId="64" applyNumberFormat="1" applyFont="1" applyFill="1" applyBorder="1" applyAlignment="1">
      <alignment horizontal="center"/>
      <protection/>
    </xf>
    <xf numFmtId="46" fontId="8" fillId="10" borderId="10" xfId="64" applyNumberFormat="1" applyFont="1" applyFill="1" applyBorder="1" applyAlignment="1">
      <alignment horizontal="center"/>
      <protection/>
    </xf>
    <xf numFmtId="46" fontId="8" fillId="3" borderId="10" xfId="64" applyNumberFormat="1" applyFont="1" applyFill="1" applyBorder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10" fillId="0" borderId="0" xfId="63" applyFont="1" applyBorder="1" applyAlignment="1">
      <alignment vertical="center"/>
      <protection/>
    </xf>
    <xf numFmtId="0" fontId="9" fillId="0" borderId="10" xfId="63" applyNumberFormat="1" applyFont="1" applyBorder="1" applyAlignment="1">
      <alignment horizontal="center" vertical="center" wrapText="1"/>
      <protection/>
    </xf>
    <xf numFmtId="0" fontId="11" fillId="0" borderId="10" xfId="63" applyNumberFormat="1" applyFont="1" applyBorder="1" applyAlignment="1">
      <alignment horizontal="center" vertical="center" wrapText="1"/>
      <protection/>
    </xf>
    <xf numFmtId="0" fontId="9" fillId="0" borderId="12" xfId="63" applyNumberFormat="1" applyFont="1" applyBorder="1" applyAlignment="1">
      <alignment horizontal="center" vertical="center" wrapText="1"/>
      <protection/>
    </xf>
    <xf numFmtId="0" fontId="9" fillId="21" borderId="10" xfId="63" applyNumberFormat="1" applyFont="1" applyFill="1" applyBorder="1" applyAlignment="1">
      <alignment horizontal="center" vertical="center" wrapText="1"/>
      <protection/>
    </xf>
    <xf numFmtId="0" fontId="12" fillId="21" borderId="10" xfId="63" applyNumberFormat="1" applyFont="1" applyFill="1" applyBorder="1" applyAlignment="1">
      <alignment horizontal="left" vertical="center" wrapText="1"/>
      <protection/>
    </xf>
    <xf numFmtId="0" fontId="11" fillId="21" borderId="10" xfId="63" applyNumberFormat="1" applyFont="1" applyFill="1" applyBorder="1" applyAlignment="1">
      <alignment horizontal="center" vertical="center" wrapText="1"/>
      <protection/>
    </xf>
    <xf numFmtId="0" fontId="12" fillId="21" borderId="13" xfId="63" applyNumberFormat="1" applyFont="1" applyFill="1" applyBorder="1" applyAlignment="1">
      <alignment horizontal="center" vertical="center" wrapText="1"/>
      <protection/>
    </xf>
    <xf numFmtId="0" fontId="12" fillId="21" borderId="10" xfId="63" applyNumberFormat="1" applyFont="1" applyFill="1" applyBorder="1" applyAlignment="1">
      <alignment horizontal="center" vertical="center" wrapText="1"/>
      <protection/>
    </xf>
    <xf numFmtId="21" fontId="13" fillId="21" borderId="10" xfId="63" applyNumberFormat="1" applyFont="1" applyFill="1" applyBorder="1" applyAlignment="1">
      <alignment horizontal="center" vertical="center"/>
      <protection/>
    </xf>
    <xf numFmtId="1" fontId="13" fillId="21" borderId="10" xfId="63" applyNumberFormat="1" applyFont="1" applyFill="1" applyBorder="1" applyAlignment="1">
      <alignment horizontal="center" vertical="center"/>
      <protection/>
    </xf>
    <xf numFmtId="0" fontId="13" fillId="21" borderId="10" xfId="63" applyFont="1" applyFill="1" applyBorder="1" applyAlignment="1">
      <alignment horizontal="center" vertical="center"/>
      <protection/>
    </xf>
    <xf numFmtId="0" fontId="7" fillId="13" borderId="14" xfId="63" applyNumberFormat="1" applyFont="1" applyFill="1" applyBorder="1" applyAlignment="1">
      <alignment horizontal="center" vertical="center" wrapText="1"/>
      <protection/>
    </xf>
    <xf numFmtId="0" fontId="7" fillId="47" borderId="10" xfId="63" applyNumberFormat="1" applyFont="1" applyFill="1" applyBorder="1" applyAlignment="1">
      <alignment horizontal="left" vertical="center" wrapText="1"/>
      <protection/>
    </xf>
    <xf numFmtId="46" fontId="55" fillId="47" borderId="10" xfId="64" applyNumberFormat="1" applyFont="1" applyFill="1" applyBorder="1">
      <alignment/>
      <protection/>
    </xf>
    <xf numFmtId="46" fontId="55" fillId="47" borderId="10" xfId="64" applyNumberFormat="1" applyFont="1" applyFill="1" applyBorder="1" applyAlignment="1">
      <alignment horizontal="center"/>
      <protection/>
    </xf>
    <xf numFmtId="21" fontId="14" fillId="47" borderId="10" xfId="63" applyNumberFormat="1" applyFont="1" applyFill="1" applyBorder="1" applyAlignment="1">
      <alignment horizontal="center" vertical="center"/>
      <protection/>
    </xf>
    <xf numFmtId="1" fontId="14" fillId="47" borderId="10" xfId="63" applyNumberFormat="1" applyFont="1" applyFill="1" applyBorder="1" applyAlignment="1">
      <alignment horizontal="center" vertical="center"/>
      <protection/>
    </xf>
    <xf numFmtId="0" fontId="7" fillId="13" borderId="15" xfId="63" applyNumberFormat="1" applyFont="1" applyFill="1" applyBorder="1" applyAlignment="1">
      <alignment horizontal="center" vertical="center" wrapText="1"/>
      <protection/>
    </xf>
    <xf numFmtId="0" fontId="7" fillId="0" borderId="10" xfId="63" applyNumberFormat="1" applyFont="1" applyFill="1" applyBorder="1" applyAlignment="1">
      <alignment horizontal="left" vertical="center" wrapText="1"/>
      <protection/>
    </xf>
    <xf numFmtId="46" fontId="55" fillId="0" borderId="10" xfId="64" applyNumberFormat="1" applyFont="1" applyFill="1" applyBorder="1">
      <alignment/>
      <protection/>
    </xf>
    <xf numFmtId="21" fontId="14" fillId="0" borderId="10" xfId="63" applyNumberFormat="1" applyFont="1" applyFill="1" applyBorder="1" applyAlignment="1">
      <alignment horizontal="center" vertical="center"/>
      <protection/>
    </xf>
    <xf numFmtId="1" fontId="14" fillId="0" borderId="10" xfId="63" applyNumberFormat="1" applyFont="1" applyFill="1" applyBorder="1" applyAlignment="1">
      <alignment horizontal="center" vertical="center"/>
      <protection/>
    </xf>
    <xf numFmtId="0" fontId="7" fillId="52" borderId="15" xfId="63" applyNumberFormat="1" applyFont="1" applyFill="1" applyBorder="1" applyAlignment="1">
      <alignment horizontal="center" vertical="center" wrapText="1"/>
      <protection/>
    </xf>
    <xf numFmtId="0" fontId="7" fillId="49" borderId="10" xfId="63" applyNumberFormat="1" applyFont="1" applyFill="1" applyBorder="1" applyAlignment="1">
      <alignment horizontal="left" vertical="center" wrapText="1"/>
      <protection/>
    </xf>
    <xf numFmtId="46" fontId="55" fillId="49" borderId="10" xfId="64" applyNumberFormat="1" applyFont="1" applyFill="1" applyBorder="1">
      <alignment/>
      <protection/>
    </xf>
    <xf numFmtId="21" fontId="14" fillId="49" borderId="10" xfId="63" applyNumberFormat="1" applyFont="1" applyFill="1" applyBorder="1" applyAlignment="1">
      <alignment horizontal="center" vertical="center"/>
      <protection/>
    </xf>
    <xf numFmtId="1" fontId="14" fillId="49" borderId="10" xfId="63" applyNumberFormat="1" applyFont="1" applyFill="1" applyBorder="1" applyAlignment="1">
      <alignment horizontal="center" vertical="center"/>
      <protection/>
    </xf>
    <xf numFmtId="0" fontId="7" fillId="12" borderId="13" xfId="63" applyNumberFormat="1" applyFont="1" applyFill="1" applyBorder="1" applyAlignment="1">
      <alignment horizontal="center" vertical="center" wrapText="1"/>
      <protection/>
    </xf>
    <xf numFmtId="0" fontId="7" fillId="50" borderId="10" xfId="63" applyNumberFormat="1" applyFont="1" applyFill="1" applyBorder="1" applyAlignment="1">
      <alignment horizontal="left" vertical="center" wrapText="1"/>
      <protection/>
    </xf>
    <xf numFmtId="0" fontId="7" fillId="50" borderId="10" xfId="63" applyNumberFormat="1" applyFont="1" applyFill="1" applyBorder="1" applyAlignment="1">
      <alignment horizontal="center" vertical="center" wrapText="1"/>
      <protection/>
    </xf>
    <xf numFmtId="21" fontId="14" fillId="50" borderId="10" xfId="63" applyNumberFormat="1" applyFont="1" applyFill="1" applyBorder="1" applyAlignment="1">
      <alignment horizontal="center" vertical="center"/>
      <protection/>
    </xf>
    <xf numFmtId="1" fontId="14" fillId="50" borderId="10" xfId="63" applyNumberFormat="1" applyFont="1" applyFill="1" applyBorder="1" applyAlignment="1">
      <alignment horizontal="center" vertical="center"/>
      <protection/>
    </xf>
    <xf numFmtId="0" fontId="7" fillId="12" borderId="15" xfId="63" applyNumberFormat="1" applyFont="1" applyFill="1" applyBorder="1" applyAlignment="1">
      <alignment horizontal="center" vertical="center" wrapText="1"/>
      <protection/>
    </xf>
    <xf numFmtId="0" fontId="7" fillId="12" borderId="16" xfId="63" applyNumberFormat="1" applyFont="1" applyFill="1" applyBorder="1" applyAlignment="1">
      <alignment horizontal="center" vertical="center" wrapText="1"/>
      <protection/>
    </xf>
    <xf numFmtId="0" fontId="7" fillId="12" borderId="17" xfId="63" applyNumberFormat="1" applyFont="1" applyFill="1" applyBorder="1" applyAlignment="1">
      <alignment horizontal="center" vertical="center" wrapText="1"/>
      <protection/>
    </xf>
    <xf numFmtId="0" fontId="6" fillId="16" borderId="10" xfId="63" applyNumberFormat="1" applyFont="1" applyFill="1" applyBorder="1" applyAlignment="1">
      <alignment horizontal="left" vertical="center" wrapText="1"/>
      <protection/>
    </xf>
    <xf numFmtId="0" fontId="6" fillId="16" borderId="10" xfId="63" applyNumberFormat="1" applyFont="1" applyFill="1" applyBorder="1" applyAlignment="1">
      <alignment horizontal="center" vertical="center" wrapText="1"/>
      <protection/>
    </xf>
    <xf numFmtId="21" fontId="8" fillId="16" borderId="10" xfId="63" applyNumberFormat="1" applyFont="1" applyFill="1" applyBorder="1" applyAlignment="1">
      <alignment horizontal="center" vertical="center"/>
      <protection/>
    </xf>
    <xf numFmtId="1" fontId="14" fillId="16" borderId="10" xfId="63" applyNumberFormat="1" applyFont="1" applyFill="1" applyBorder="1" applyAlignment="1">
      <alignment horizontal="center" vertical="center"/>
      <protection/>
    </xf>
    <xf numFmtId="1" fontId="8" fillId="16" borderId="10" xfId="63" applyNumberFormat="1" applyFont="1" applyFill="1" applyBorder="1" applyAlignment="1">
      <alignment horizontal="center" vertical="center"/>
      <protection/>
    </xf>
    <xf numFmtId="0" fontId="7" fillId="51" borderId="10" xfId="63" applyNumberFormat="1" applyFont="1" applyFill="1" applyBorder="1" applyAlignment="1">
      <alignment horizontal="left" vertical="center" wrapText="1"/>
      <protection/>
    </xf>
    <xf numFmtId="0" fontId="7" fillId="51" borderId="10" xfId="63" applyNumberFormat="1" applyFont="1" applyFill="1" applyBorder="1" applyAlignment="1">
      <alignment horizontal="center" vertical="center" wrapText="1"/>
      <protection/>
    </xf>
    <xf numFmtId="21" fontId="14" fillId="51" borderId="10" xfId="63" applyNumberFormat="1" applyFont="1" applyFill="1" applyBorder="1" applyAlignment="1">
      <alignment horizontal="center" vertical="center"/>
      <protection/>
    </xf>
    <xf numFmtId="1" fontId="14" fillId="51" borderId="10" xfId="63" applyNumberFormat="1" applyFont="1" applyFill="1" applyBorder="1" applyAlignment="1">
      <alignment horizontal="center" vertical="center"/>
      <protection/>
    </xf>
    <xf numFmtId="0" fontId="7" fillId="19" borderId="10" xfId="63" applyNumberFormat="1" applyFont="1" applyFill="1" applyBorder="1" applyAlignment="1">
      <alignment horizontal="center" vertical="center" wrapText="1"/>
      <protection/>
    </xf>
    <xf numFmtId="21" fontId="14" fillId="19" borderId="10" xfId="63" applyNumberFormat="1" applyFont="1" applyFill="1" applyBorder="1" applyAlignment="1">
      <alignment horizontal="center" vertical="center"/>
      <protection/>
    </xf>
    <xf numFmtId="1" fontId="14" fillId="19" borderId="10" xfId="63" applyNumberFormat="1" applyFont="1" applyFill="1" applyBorder="1" applyAlignment="1">
      <alignment horizontal="center" vertical="center"/>
      <protection/>
    </xf>
    <xf numFmtId="0" fontId="14" fillId="0" borderId="0" xfId="63" applyFont="1" applyAlignment="1">
      <alignment horizontal="center"/>
      <protection/>
    </xf>
    <xf numFmtId="0" fontId="14" fillId="19" borderId="10" xfId="63" applyFont="1" applyFill="1" applyBorder="1">
      <alignment/>
      <protection/>
    </xf>
    <xf numFmtId="0" fontId="7" fillId="10" borderId="10" xfId="63" applyNumberFormat="1" applyFont="1" applyFill="1" applyBorder="1" applyAlignment="1">
      <alignment horizontal="left" vertical="center" wrapText="1"/>
      <protection/>
    </xf>
    <xf numFmtId="0" fontId="7" fillId="10" borderId="10" xfId="63" applyNumberFormat="1" applyFont="1" applyFill="1" applyBorder="1" applyAlignment="1">
      <alignment horizontal="center" vertical="center" wrapText="1"/>
      <protection/>
    </xf>
    <xf numFmtId="21" fontId="14" fillId="10" borderId="10" xfId="63" applyNumberFormat="1" applyFont="1" applyFill="1" applyBorder="1" applyAlignment="1">
      <alignment horizontal="center" vertical="center"/>
      <protection/>
    </xf>
    <xf numFmtId="1" fontId="14" fillId="10" borderId="10" xfId="63" applyNumberFormat="1" applyFont="1" applyFill="1" applyBorder="1" applyAlignment="1">
      <alignment horizontal="center" vertical="center"/>
      <protection/>
    </xf>
    <xf numFmtId="0" fontId="7" fillId="3" borderId="10" xfId="63" applyNumberFormat="1" applyFont="1" applyFill="1" applyBorder="1" applyAlignment="1">
      <alignment horizontal="left" vertical="center" wrapText="1"/>
      <protection/>
    </xf>
    <xf numFmtId="0" fontId="7" fillId="3" borderId="10" xfId="63" applyNumberFormat="1" applyFont="1" applyFill="1" applyBorder="1" applyAlignment="1">
      <alignment horizontal="center" vertical="center" wrapText="1"/>
      <protection/>
    </xf>
    <xf numFmtId="21" fontId="14" fillId="3" borderId="10" xfId="63" applyNumberFormat="1" applyFont="1" applyFill="1" applyBorder="1" applyAlignment="1">
      <alignment horizontal="center" vertical="center"/>
      <protection/>
    </xf>
    <xf numFmtId="1" fontId="14" fillId="3" borderId="10" xfId="63" applyNumberFormat="1" applyFont="1" applyFill="1" applyBorder="1" applyAlignment="1">
      <alignment horizontal="center" vertical="center"/>
      <protection/>
    </xf>
    <xf numFmtId="0" fontId="58" fillId="0" borderId="10" xfId="64" applyFont="1" applyFill="1" applyBorder="1" applyAlignment="1">
      <alignment/>
      <protection/>
    </xf>
    <xf numFmtId="0" fontId="58" fillId="49" borderId="10" xfId="64" applyFont="1" applyFill="1" applyBorder="1" applyAlignment="1">
      <alignment/>
      <protection/>
    </xf>
    <xf numFmtId="0" fontId="58" fillId="50" borderId="10" xfId="64" applyFont="1" applyFill="1" applyBorder="1" applyAlignment="1">
      <alignment/>
      <protection/>
    </xf>
    <xf numFmtId="0" fontId="8" fillId="16" borderId="10" xfId="64" applyFont="1" applyFill="1" applyBorder="1" applyAlignment="1">
      <alignment/>
      <protection/>
    </xf>
    <xf numFmtId="0" fontId="58" fillId="51" borderId="10" xfId="64" applyFont="1" applyFill="1" applyBorder="1" applyAlignment="1">
      <alignment/>
      <protection/>
    </xf>
    <xf numFmtId="0" fontId="58" fillId="19" borderId="10" xfId="64" applyFont="1" applyFill="1" applyBorder="1" applyAlignment="1">
      <alignment/>
      <protection/>
    </xf>
    <xf numFmtId="0" fontId="58" fillId="10" borderId="10" xfId="64" applyFont="1" applyFill="1" applyBorder="1" applyAlignment="1">
      <alignment/>
      <protection/>
    </xf>
    <xf numFmtId="0" fontId="14" fillId="3" borderId="10" xfId="63" applyNumberFormat="1" applyFont="1" applyFill="1" applyBorder="1" applyAlignment="1">
      <alignment horizontal="left" vertical="center" wrapText="1"/>
      <protection/>
    </xf>
    <xf numFmtId="0" fontId="9" fillId="0" borderId="18" xfId="63" applyNumberFormat="1" applyFont="1" applyBorder="1" applyAlignment="1">
      <alignment horizontal="center" vertical="center" wrapText="1"/>
      <protection/>
    </xf>
    <xf numFmtId="0" fontId="9" fillId="0" borderId="12" xfId="63" applyNumberFormat="1" applyFont="1" applyBorder="1" applyAlignment="1">
      <alignment horizontal="center" vertical="center" wrapText="1"/>
      <protection/>
    </xf>
    <xf numFmtId="0" fontId="9" fillId="0" borderId="19" xfId="63" applyNumberFormat="1" applyFont="1" applyBorder="1" applyAlignment="1">
      <alignment horizontal="center" vertical="center" wrapText="1"/>
      <protection/>
    </xf>
    <xf numFmtId="0" fontId="9" fillId="0" borderId="10" xfId="63" applyNumberFormat="1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/>
      <protection/>
    </xf>
    <xf numFmtId="0" fontId="11" fillId="0" borderId="10" xfId="63" applyNumberFormat="1" applyFont="1" applyBorder="1" applyAlignment="1">
      <alignment horizontal="center" vertical="center" wrapText="1"/>
      <protection/>
    </xf>
    <xf numFmtId="1" fontId="13" fillId="47" borderId="10" xfId="63" applyNumberFormat="1" applyFont="1" applyFill="1" applyBorder="1" applyAlignment="1">
      <alignment horizontal="center" vertical="center"/>
      <protection/>
    </xf>
    <xf numFmtId="0" fontId="13" fillId="47" borderId="10" xfId="63" applyFont="1" applyFill="1" applyBorder="1" applyAlignment="1">
      <alignment horizontal="center" vertical="center"/>
      <protection/>
    </xf>
    <xf numFmtId="0" fontId="14" fillId="0" borderId="10" xfId="63" applyNumberFormat="1" applyFont="1" applyFill="1" applyBorder="1" applyAlignment="1">
      <alignment horizontal="left" vertical="center" wrapText="1"/>
      <protection/>
    </xf>
    <xf numFmtId="1" fontId="13" fillId="0" borderId="10" xfId="63" applyNumberFormat="1" applyFont="1" applyFill="1" applyBorder="1" applyAlignment="1">
      <alignment horizontal="center" vertical="center"/>
      <protection/>
    </xf>
    <xf numFmtId="0" fontId="13" fillId="0" borderId="10" xfId="63" applyFont="1" applyFill="1" applyBorder="1" applyAlignment="1">
      <alignment horizontal="center" vertical="center"/>
      <protection/>
    </xf>
    <xf numFmtId="0" fontId="14" fillId="49" borderId="10" xfId="63" applyNumberFormat="1" applyFont="1" applyFill="1" applyBorder="1" applyAlignment="1">
      <alignment horizontal="left" vertical="center" wrapText="1"/>
      <protection/>
    </xf>
    <xf numFmtId="1" fontId="13" fillId="49" borderId="10" xfId="63" applyNumberFormat="1" applyFont="1" applyFill="1" applyBorder="1" applyAlignment="1">
      <alignment horizontal="center" vertical="center"/>
      <protection/>
    </xf>
    <xf numFmtId="0" fontId="13" fillId="49" borderId="10" xfId="63" applyFont="1" applyFill="1" applyBorder="1" applyAlignment="1">
      <alignment horizontal="center" vertical="center"/>
      <protection/>
    </xf>
    <xf numFmtId="0" fontId="14" fillId="50" borderId="10" xfId="63" applyNumberFormat="1" applyFont="1" applyFill="1" applyBorder="1" applyAlignment="1">
      <alignment horizontal="left" vertical="center" wrapText="1"/>
      <protection/>
    </xf>
    <xf numFmtId="1" fontId="13" fillId="50" borderId="10" xfId="63" applyNumberFormat="1" applyFont="1" applyFill="1" applyBorder="1" applyAlignment="1">
      <alignment horizontal="center" vertical="center"/>
      <protection/>
    </xf>
    <xf numFmtId="0" fontId="13" fillId="50" borderId="10" xfId="63" applyFont="1" applyFill="1" applyBorder="1" applyAlignment="1">
      <alignment horizontal="center" vertical="center"/>
      <protection/>
    </xf>
    <xf numFmtId="0" fontId="8" fillId="16" borderId="10" xfId="63" applyNumberFormat="1" applyFont="1" applyFill="1" applyBorder="1" applyAlignment="1">
      <alignment horizontal="left" vertical="center" wrapText="1"/>
      <protection/>
    </xf>
    <xf numFmtId="1" fontId="15" fillId="16" borderId="10" xfId="63" applyNumberFormat="1" applyFont="1" applyFill="1" applyBorder="1" applyAlignment="1">
      <alignment horizontal="center" vertical="center"/>
      <protection/>
    </xf>
    <xf numFmtId="0" fontId="15" fillId="16" borderId="10" xfId="63" applyFont="1" applyFill="1" applyBorder="1" applyAlignment="1">
      <alignment horizontal="center" vertical="center"/>
      <protection/>
    </xf>
    <xf numFmtId="0" fontId="14" fillId="51" borderId="10" xfId="63" applyNumberFormat="1" applyFont="1" applyFill="1" applyBorder="1" applyAlignment="1">
      <alignment horizontal="left" vertical="center" wrapText="1"/>
      <protection/>
    </xf>
    <xf numFmtId="1" fontId="13" fillId="51" borderId="10" xfId="63" applyNumberFormat="1" applyFont="1" applyFill="1" applyBorder="1" applyAlignment="1">
      <alignment horizontal="center" vertical="center"/>
      <protection/>
    </xf>
    <xf numFmtId="0" fontId="13" fillId="51" borderId="10" xfId="63" applyFont="1" applyFill="1" applyBorder="1" applyAlignment="1">
      <alignment horizontal="center" vertical="center"/>
      <protection/>
    </xf>
    <xf numFmtId="0" fontId="14" fillId="19" borderId="10" xfId="63" applyNumberFormat="1" applyFont="1" applyFill="1" applyBorder="1" applyAlignment="1">
      <alignment horizontal="left" vertical="center" wrapText="1"/>
      <protection/>
    </xf>
    <xf numFmtId="1" fontId="13" fillId="19" borderId="10" xfId="63" applyNumberFormat="1" applyFont="1" applyFill="1" applyBorder="1" applyAlignment="1">
      <alignment horizontal="center" vertical="center"/>
      <protection/>
    </xf>
    <xf numFmtId="0" fontId="14" fillId="10" borderId="10" xfId="63" applyNumberFormat="1" applyFont="1" applyFill="1" applyBorder="1" applyAlignment="1">
      <alignment horizontal="left" vertical="center" wrapText="1"/>
      <protection/>
    </xf>
    <xf numFmtId="1" fontId="13" fillId="10" borderId="10" xfId="63" applyNumberFormat="1" applyFont="1" applyFill="1" applyBorder="1" applyAlignment="1">
      <alignment horizontal="center" vertical="center"/>
      <protection/>
    </xf>
    <xf numFmtId="0" fontId="13" fillId="10" borderId="10" xfId="63" applyFont="1" applyFill="1" applyBorder="1" applyAlignment="1">
      <alignment horizontal="center" vertical="center"/>
      <protection/>
    </xf>
    <xf numFmtId="0" fontId="14" fillId="19" borderId="10" xfId="63" applyFont="1" applyFill="1" applyBorder="1" applyAlignment="1">
      <alignment horizontal="center" vertical="center"/>
      <protection/>
    </xf>
    <xf numFmtId="0" fontId="14" fillId="3" borderId="10" xfId="63" applyNumberFormat="1" applyFont="1" applyFill="1" applyBorder="1" applyAlignment="1">
      <alignment horizontal="left" vertical="center" wrapText="1"/>
      <protection/>
    </xf>
    <xf numFmtId="1" fontId="13" fillId="3" borderId="10" xfId="63" applyNumberFormat="1" applyFont="1" applyFill="1" applyBorder="1" applyAlignment="1">
      <alignment horizontal="center" vertical="center"/>
      <protection/>
    </xf>
    <xf numFmtId="0" fontId="13" fillId="3" borderId="10" xfId="63" applyFont="1" applyFill="1" applyBorder="1" applyAlignment="1">
      <alignment horizontal="center" vertical="center"/>
      <protection/>
    </xf>
    <xf numFmtId="46" fontId="15" fillId="21" borderId="10" xfId="63" applyNumberFormat="1" applyFont="1" applyFill="1" applyBorder="1" applyAlignment="1">
      <alignment horizontal="center" vertical="center" wrapText="1"/>
      <protection/>
    </xf>
    <xf numFmtId="0" fontId="15" fillId="21" borderId="10" xfId="63" applyFont="1" applyFill="1" applyBorder="1" applyAlignment="1">
      <alignment horizontal="center" vertical="center" wrapText="1"/>
      <protection/>
    </xf>
    <xf numFmtId="0" fontId="15" fillId="21" borderId="10" xfId="63" applyNumberFormat="1" applyFont="1" applyFill="1" applyBorder="1" applyAlignment="1">
      <alignment horizontal="center" vertical="center" wrapText="1"/>
      <protection/>
    </xf>
    <xf numFmtId="0" fontId="14" fillId="47" borderId="10" xfId="63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3"/>
  <sheetViews>
    <sheetView zoomScalePageLayoutView="0" workbookViewId="0" topLeftCell="A1">
      <selection activeCell="B10" sqref="B10"/>
    </sheetView>
  </sheetViews>
  <sheetFormatPr defaultColWidth="11.57421875" defaultRowHeight="12.75"/>
  <cols>
    <col min="1" max="1" width="7.140625" style="1" customWidth="1"/>
    <col min="2" max="2" width="27.421875" style="0" customWidth="1"/>
    <col min="3" max="3" width="11.00390625" style="0" customWidth="1"/>
    <col min="4" max="5" width="11.57421875" style="0" customWidth="1"/>
    <col min="6" max="6" width="11.421875" style="0" customWidth="1"/>
    <col min="7" max="7" width="1.28515625" style="0" customWidth="1"/>
    <col min="8" max="9" width="11.57421875" style="0" customWidth="1"/>
    <col min="10" max="10" width="12.28125" style="0" customWidth="1"/>
    <col min="11" max="11" width="11.57421875" style="0" customWidth="1"/>
    <col min="12" max="12" width="1.28515625" style="0" customWidth="1"/>
    <col min="13" max="17" width="11.57421875" style="0" customWidth="1"/>
  </cols>
  <sheetData>
    <row r="1" spans="17:24" ht="12.75">
      <c r="Q1" s="33"/>
      <c r="R1" s="33"/>
      <c r="S1" s="33"/>
      <c r="T1" s="33"/>
      <c r="U1" s="33"/>
      <c r="V1" s="33"/>
      <c r="W1" s="33"/>
      <c r="X1" s="33"/>
    </row>
    <row r="2" spans="1:24" ht="36" customHeight="1">
      <c r="A2" s="3" t="s">
        <v>6</v>
      </c>
      <c r="B2" s="4" t="s">
        <v>2</v>
      </c>
      <c r="C2" s="2"/>
      <c r="D2" s="3" t="s">
        <v>3</v>
      </c>
      <c r="E2" s="3" t="s">
        <v>4</v>
      </c>
      <c r="F2" s="3" t="s">
        <v>5</v>
      </c>
      <c r="G2" s="3"/>
      <c r="H2" s="3" t="s">
        <v>3</v>
      </c>
      <c r="I2" s="3" t="s">
        <v>4</v>
      </c>
      <c r="J2" s="8" t="s">
        <v>8</v>
      </c>
      <c r="K2" s="8" t="s">
        <v>5</v>
      </c>
      <c r="M2" s="3" t="s">
        <v>3</v>
      </c>
      <c r="N2" s="3" t="s">
        <v>4</v>
      </c>
      <c r="O2" s="8" t="s">
        <v>8</v>
      </c>
      <c r="P2" s="8" t="s">
        <v>5</v>
      </c>
      <c r="Q2" s="33"/>
      <c r="R2" s="33"/>
      <c r="S2" s="33"/>
      <c r="T2" s="33"/>
      <c r="U2" s="33"/>
      <c r="V2" s="33"/>
      <c r="W2" s="33"/>
      <c r="X2" s="33"/>
    </row>
    <row r="3" spans="1:24" ht="12.75">
      <c r="A3" s="19">
        <v>52</v>
      </c>
      <c r="B3" s="10" t="s">
        <v>30</v>
      </c>
      <c r="C3" s="20" t="s">
        <v>0</v>
      </c>
      <c r="D3" s="7">
        <v>0.3784953703703704</v>
      </c>
      <c r="E3" s="7">
        <v>0.5301157407407407</v>
      </c>
      <c r="F3" s="7">
        <f aca="true" t="shared" si="0" ref="F3:F24">E3-D3</f>
        <v>0.15162037037037035</v>
      </c>
      <c r="G3" s="2"/>
      <c r="H3" s="7">
        <v>0.37916666666666665</v>
      </c>
      <c r="I3" s="7">
        <v>0.5026273148148148</v>
      </c>
      <c r="J3" s="7">
        <f aca="true" t="shared" si="1" ref="J3:J24">I3-H3</f>
        <v>0.12346064814814817</v>
      </c>
      <c r="K3" s="7">
        <f aca="true" t="shared" si="2" ref="K3:K24">F3+J3</f>
        <v>0.2750810185185185</v>
      </c>
      <c r="M3" s="7">
        <v>0.4166666666666667</v>
      </c>
      <c r="N3" s="9">
        <v>0.46907407407407403</v>
      </c>
      <c r="O3" s="7">
        <f aca="true" t="shared" si="3" ref="O3:O22">N3-M3</f>
        <v>0.05240740740740735</v>
      </c>
      <c r="P3" s="7">
        <f aca="true" t="shared" si="4" ref="P3:P18">K3+O3</f>
        <v>0.32748842592592586</v>
      </c>
      <c r="Q3" s="33">
        <v>1</v>
      </c>
      <c r="R3" s="33"/>
      <c r="S3" s="33"/>
      <c r="T3" s="33"/>
      <c r="U3" s="33"/>
      <c r="V3" s="33"/>
      <c r="W3" s="33"/>
      <c r="X3" s="33"/>
    </row>
    <row r="4" spans="1:17" s="33" customFormat="1" ht="12.75">
      <c r="A4" s="19">
        <v>71</v>
      </c>
      <c r="B4" s="42" t="s">
        <v>18</v>
      </c>
      <c r="C4" s="20" t="s">
        <v>0</v>
      </c>
      <c r="D4" s="7">
        <v>0.3784953703703704</v>
      </c>
      <c r="E4" s="7">
        <v>0.5495138888888889</v>
      </c>
      <c r="F4" s="7">
        <f t="shared" si="0"/>
        <v>0.17101851851851846</v>
      </c>
      <c r="G4" s="2"/>
      <c r="H4" s="7">
        <v>0.37916666666666665</v>
      </c>
      <c r="I4" s="7">
        <v>0.5120138888888889</v>
      </c>
      <c r="J4" s="7">
        <f t="shared" si="1"/>
        <v>0.13284722222222223</v>
      </c>
      <c r="K4" s="7">
        <f t="shared" si="2"/>
        <v>0.3038657407407407</v>
      </c>
      <c r="L4"/>
      <c r="M4" s="7">
        <v>0.4166666666666667</v>
      </c>
      <c r="N4" s="9">
        <v>0.4704976851851852</v>
      </c>
      <c r="O4" s="7">
        <f t="shared" si="3"/>
        <v>0.053831018518518514</v>
      </c>
      <c r="P4" s="7">
        <f t="shared" si="4"/>
        <v>0.3576967592592592</v>
      </c>
      <c r="Q4" s="33">
        <v>2</v>
      </c>
    </row>
    <row r="5" spans="1:24" ht="12.75">
      <c r="A5" s="19">
        <v>83</v>
      </c>
      <c r="B5" s="42" t="s">
        <v>39</v>
      </c>
      <c r="C5" s="20" t="s">
        <v>0</v>
      </c>
      <c r="D5" s="7">
        <v>0.3784953703703704</v>
      </c>
      <c r="E5" s="7">
        <v>0.549525462962963</v>
      </c>
      <c r="F5" s="7">
        <f t="shared" si="0"/>
        <v>0.1710300925925926</v>
      </c>
      <c r="G5" s="2"/>
      <c r="H5" s="7">
        <v>0.37916666666666665</v>
      </c>
      <c r="I5" s="7">
        <v>0.5120023148148148</v>
      </c>
      <c r="J5" s="7">
        <f t="shared" si="1"/>
        <v>0.1328356481481482</v>
      </c>
      <c r="K5" s="7">
        <f t="shared" si="2"/>
        <v>0.3038657407407408</v>
      </c>
      <c r="M5" s="7">
        <v>0.4166666666666667</v>
      </c>
      <c r="N5" s="9">
        <v>0.4704976851851852</v>
      </c>
      <c r="O5" s="7">
        <f t="shared" si="3"/>
        <v>0.053831018518518514</v>
      </c>
      <c r="P5" s="7">
        <f t="shared" si="4"/>
        <v>0.3576967592592593</v>
      </c>
      <c r="Q5" s="33">
        <v>2</v>
      </c>
      <c r="R5" s="33"/>
      <c r="S5" s="33"/>
      <c r="T5" s="33"/>
      <c r="U5" s="33"/>
      <c r="V5" s="33"/>
      <c r="W5" s="33"/>
      <c r="X5" s="33"/>
    </row>
    <row r="6" spans="1:24" ht="12.75">
      <c r="A6" s="19">
        <v>1</v>
      </c>
      <c r="B6" s="10" t="s">
        <v>22</v>
      </c>
      <c r="C6" s="20" t="s">
        <v>0</v>
      </c>
      <c r="D6" s="7">
        <v>0.3784953703703704</v>
      </c>
      <c r="E6" s="7">
        <v>0.577650462962963</v>
      </c>
      <c r="F6" s="7">
        <f t="shared" si="0"/>
        <v>0.19915509259259256</v>
      </c>
      <c r="G6" s="2"/>
      <c r="H6" s="7">
        <v>0.37916666666666665</v>
      </c>
      <c r="I6" s="7">
        <v>0.5315509259259259</v>
      </c>
      <c r="J6" s="7">
        <f t="shared" si="1"/>
        <v>0.15238425925925925</v>
      </c>
      <c r="K6" s="7">
        <f t="shared" si="2"/>
        <v>0.3515393518518518</v>
      </c>
      <c r="M6" s="7">
        <v>0.4166666666666667</v>
      </c>
      <c r="N6" s="9">
        <v>0.47662037037037036</v>
      </c>
      <c r="O6" s="7">
        <f t="shared" si="3"/>
        <v>0.059953703703703676</v>
      </c>
      <c r="P6" s="7">
        <f t="shared" si="4"/>
        <v>0.4114930555555555</v>
      </c>
      <c r="Q6" s="49">
        <v>3</v>
      </c>
      <c r="R6" s="33"/>
      <c r="S6" s="33"/>
      <c r="T6" s="33"/>
      <c r="U6" s="33"/>
      <c r="V6" s="33"/>
      <c r="W6" s="33"/>
      <c r="X6" s="33"/>
    </row>
    <row r="7" spans="1:16" s="33" customFormat="1" ht="12.75">
      <c r="A7" s="19">
        <v>75</v>
      </c>
      <c r="B7" s="10" t="s">
        <v>37</v>
      </c>
      <c r="C7" s="20" t="s">
        <v>0</v>
      </c>
      <c r="D7" s="7">
        <v>0.3784953703703704</v>
      </c>
      <c r="E7" s="7">
        <v>0.5788657407407407</v>
      </c>
      <c r="F7" s="7">
        <f t="shared" si="0"/>
        <v>0.2003703703703703</v>
      </c>
      <c r="G7" s="2"/>
      <c r="H7" s="7">
        <v>0.37916666666666665</v>
      </c>
      <c r="I7" s="7">
        <v>0.5363078703703704</v>
      </c>
      <c r="J7" s="7">
        <f t="shared" si="1"/>
        <v>0.15714120370370377</v>
      </c>
      <c r="K7" s="7">
        <f t="shared" si="2"/>
        <v>0.3575115740740741</v>
      </c>
      <c r="L7"/>
      <c r="M7" s="7">
        <v>0.4166666666666667</v>
      </c>
      <c r="N7" s="9">
        <v>0.4754861111111111</v>
      </c>
      <c r="O7" s="7">
        <f t="shared" si="3"/>
        <v>0.058819444444444424</v>
      </c>
      <c r="P7" s="7">
        <f t="shared" si="4"/>
        <v>0.4163310185185185</v>
      </c>
    </row>
    <row r="8" spans="1:24" ht="12.75">
      <c r="A8" s="19">
        <v>38</v>
      </c>
      <c r="B8" s="10" t="s">
        <v>26</v>
      </c>
      <c r="C8" s="20" t="s">
        <v>0</v>
      </c>
      <c r="D8" s="7">
        <v>0.3784953703703704</v>
      </c>
      <c r="E8" s="7">
        <v>0.5971296296296297</v>
      </c>
      <c r="F8" s="7">
        <f t="shared" si="0"/>
        <v>0.21863425925925928</v>
      </c>
      <c r="G8" s="2"/>
      <c r="H8" s="7">
        <v>0.37916666666666665</v>
      </c>
      <c r="I8" s="7">
        <v>0.5453472222222222</v>
      </c>
      <c r="J8" s="7">
        <f t="shared" si="1"/>
        <v>0.16618055555555555</v>
      </c>
      <c r="K8" s="7">
        <f t="shared" si="2"/>
        <v>0.38481481481481483</v>
      </c>
      <c r="M8" s="7">
        <v>0.4166666666666667</v>
      </c>
      <c r="N8" s="9">
        <v>0.48587962962962966</v>
      </c>
      <c r="O8" s="7">
        <f t="shared" si="3"/>
        <v>0.06921296296296298</v>
      </c>
      <c r="P8" s="7">
        <f t="shared" si="4"/>
        <v>0.4540277777777778</v>
      </c>
      <c r="Q8" s="33"/>
      <c r="R8" s="33"/>
      <c r="S8" s="33"/>
      <c r="T8" s="33"/>
      <c r="U8" s="33"/>
      <c r="V8" s="33"/>
      <c r="W8" s="33"/>
      <c r="X8" s="33"/>
    </row>
    <row r="9" spans="1:24" ht="12.75">
      <c r="A9" s="19">
        <v>45</v>
      </c>
      <c r="B9" s="42" t="s">
        <v>28</v>
      </c>
      <c r="C9" s="20" t="s">
        <v>0</v>
      </c>
      <c r="D9" s="7">
        <v>0.3784953703703704</v>
      </c>
      <c r="E9" s="7">
        <v>0.5975</v>
      </c>
      <c r="F9" s="7">
        <f t="shared" si="0"/>
        <v>0.21900462962962963</v>
      </c>
      <c r="G9" s="5"/>
      <c r="H9" s="7">
        <v>0.37916666666666665</v>
      </c>
      <c r="I9" s="7">
        <v>0.5510532407407408</v>
      </c>
      <c r="J9" s="7">
        <f t="shared" si="1"/>
        <v>0.17188657407407415</v>
      </c>
      <c r="K9" s="7">
        <f t="shared" si="2"/>
        <v>0.3908912037037038</v>
      </c>
      <c r="M9" s="7">
        <v>0.4166666666666667</v>
      </c>
      <c r="N9" s="9">
        <v>0.49203703703703705</v>
      </c>
      <c r="O9" s="7">
        <f t="shared" si="3"/>
        <v>0.07537037037037037</v>
      </c>
      <c r="P9" s="7">
        <f t="shared" si="4"/>
        <v>0.46626157407407415</v>
      </c>
      <c r="Q9" s="33"/>
      <c r="R9" s="33"/>
      <c r="S9" s="33"/>
      <c r="T9" s="33"/>
      <c r="U9" s="33"/>
      <c r="V9" s="33"/>
      <c r="W9" s="33"/>
      <c r="X9" s="33"/>
    </row>
    <row r="10" spans="1:24" ht="12.75">
      <c r="A10" s="19">
        <v>21</v>
      </c>
      <c r="B10" s="10" t="s">
        <v>24</v>
      </c>
      <c r="C10" s="20" t="s">
        <v>0</v>
      </c>
      <c r="D10" s="7">
        <v>0.3784953703703704</v>
      </c>
      <c r="E10" s="7">
        <v>0.602962962962963</v>
      </c>
      <c r="F10" s="7">
        <f t="shared" si="0"/>
        <v>0.22446759259259264</v>
      </c>
      <c r="G10" s="2"/>
      <c r="H10" s="7">
        <v>0.37916666666666665</v>
      </c>
      <c r="I10" s="7">
        <v>0.5587384259259259</v>
      </c>
      <c r="J10" s="7">
        <f t="shared" si="1"/>
        <v>0.17957175925925928</v>
      </c>
      <c r="K10" s="7">
        <f t="shared" si="2"/>
        <v>0.4040393518518519</v>
      </c>
      <c r="M10" s="7">
        <v>0.4166666666666667</v>
      </c>
      <c r="N10" s="9">
        <v>0.5014699074074074</v>
      </c>
      <c r="O10" s="7">
        <f t="shared" si="3"/>
        <v>0.08480324074074069</v>
      </c>
      <c r="P10" s="7">
        <f t="shared" si="4"/>
        <v>0.4888425925925926</v>
      </c>
      <c r="Q10" s="33"/>
      <c r="R10" s="33"/>
      <c r="S10" s="33"/>
      <c r="T10" s="33"/>
      <c r="U10" s="33"/>
      <c r="V10" s="33"/>
      <c r="W10" s="33"/>
      <c r="X10" s="33"/>
    </row>
    <row r="11" spans="1:24" ht="12.75">
      <c r="A11" s="19">
        <v>49</v>
      </c>
      <c r="B11" s="10" t="s">
        <v>29</v>
      </c>
      <c r="C11" s="20" t="s">
        <v>0</v>
      </c>
      <c r="D11" s="7">
        <v>0.3784953703703704</v>
      </c>
      <c r="E11" s="7">
        <v>0.6072569444444444</v>
      </c>
      <c r="F11" s="7">
        <f t="shared" si="0"/>
        <v>0.22876157407407405</v>
      </c>
      <c r="G11" s="2"/>
      <c r="H11" s="7">
        <v>0.37916666666666665</v>
      </c>
      <c r="I11" s="7">
        <v>0.5706365740740741</v>
      </c>
      <c r="J11" s="7">
        <f t="shared" si="1"/>
        <v>0.19146990740740744</v>
      </c>
      <c r="K11" s="7">
        <f t="shared" si="2"/>
        <v>0.4202314814814815</v>
      </c>
      <c r="M11" s="7">
        <v>0.4166666666666667</v>
      </c>
      <c r="N11" s="9">
        <v>0.5046180555555556</v>
      </c>
      <c r="O11" s="7">
        <f t="shared" si="3"/>
        <v>0.08795138888888893</v>
      </c>
      <c r="P11" s="7">
        <f t="shared" si="4"/>
        <v>0.5081828703703704</v>
      </c>
      <c r="Q11" s="33"/>
      <c r="R11" s="33"/>
      <c r="S11" s="33"/>
      <c r="T11" s="33"/>
      <c r="U11" s="33"/>
      <c r="V11" s="33"/>
      <c r="W11" s="33"/>
      <c r="X11" s="33"/>
    </row>
    <row r="12" spans="1:24" ht="12.75">
      <c r="A12" s="19">
        <v>78</v>
      </c>
      <c r="B12" s="10" t="s">
        <v>41</v>
      </c>
      <c r="C12" s="20" t="s">
        <v>0</v>
      </c>
      <c r="D12" s="7">
        <v>0.3784953703703704</v>
      </c>
      <c r="E12" s="7">
        <v>0.6072685185185185</v>
      </c>
      <c r="F12" s="7">
        <f t="shared" si="0"/>
        <v>0.2287731481481481</v>
      </c>
      <c r="G12" s="2"/>
      <c r="H12" s="7">
        <v>0.37916666666666665</v>
      </c>
      <c r="I12" s="7">
        <v>0.5707060185185185</v>
      </c>
      <c r="J12" s="7">
        <f t="shared" si="1"/>
        <v>0.1915393518518519</v>
      </c>
      <c r="K12" s="7">
        <f t="shared" si="2"/>
        <v>0.4203125</v>
      </c>
      <c r="M12" s="7">
        <v>0.4166666666666667</v>
      </c>
      <c r="N12" s="9">
        <v>0.5046064814814815</v>
      </c>
      <c r="O12" s="7">
        <f t="shared" si="3"/>
        <v>0.08793981481481478</v>
      </c>
      <c r="P12" s="7">
        <f t="shared" si="4"/>
        <v>0.5082523148148148</v>
      </c>
      <c r="Q12" s="33"/>
      <c r="R12" s="33"/>
      <c r="S12" s="33"/>
      <c r="T12" s="33"/>
      <c r="U12" s="33"/>
      <c r="V12" s="33"/>
      <c r="W12" s="33"/>
      <c r="X12" s="33"/>
    </row>
    <row r="13" spans="1:16" s="33" customFormat="1" ht="12.75">
      <c r="A13" s="19">
        <v>70</v>
      </c>
      <c r="B13" s="10" t="s">
        <v>36</v>
      </c>
      <c r="C13" s="20" t="s">
        <v>0</v>
      </c>
      <c r="D13" s="7">
        <v>0.3784953703703704</v>
      </c>
      <c r="E13" s="7">
        <v>0.6370023148148148</v>
      </c>
      <c r="F13" s="7">
        <f t="shared" si="0"/>
        <v>0.25850694444444444</v>
      </c>
      <c r="G13" s="2"/>
      <c r="H13" s="7">
        <v>0.37916666666666665</v>
      </c>
      <c r="I13" s="7">
        <v>0.5657407407407408</v>
      </c>
      <c r="J13" s="7">
        <f t="shared" si="1"/>
        <v>0.18657407407407411</v>
      </c>
      <c r="K13" s="7">
        <f t="shared" si="2"/>
        <v>0.44508101851851856</v>
      </c>
      <c r="L13"/>
      <c r="M13" s="7">
        <v>0.4166666666666667</v>
      </c>
      <c r="N13" s="9">
        <v>0.504525462962963</v>
      </c>
      <c r="O13" s="7">
        <f t="shared" si="3"/>
        <v>0.08785879629629628</v>
      </c>
      <c r="P13" s="7">
        <f t="shared" si="4"/>
        <v>0.5329398148148148</v>
      </c>
    </row>
    <row r="14" spans="1:16" s="33" customFormat="1" ht="12.75">
      <c r="A14" s="19">
        <v>85</v>
      </c>
      <c r="B14" s="10" t="s">
        <v>40</v>
      </c>
      <c r="C14" s="20" t="s">
        <v>0</v>
      </c>
      <c r="D14" s="7">
        <v>0.3784953703703704</v>
      </c>
      <c r="E14" s="7">
        <v>0.6283912037037037</v>
      </c>
      <c r="F14" s="7">
        <f t="shared" si="0"/>
        <v>0.24989583333333332</v>
      </c>
      <c r="G14" s="2"/>
      <c r="H14" s="7">
        <v>0.37916666666666665</v>
      </c>
      <c r="I14" s="7">
        <v>0.5785300925925926</v>
      </c>
      <c r="J14" s="7">
        <f t="shared" si="1"/>
        <v>0.19936342592592593</v>
      </c>
      <c r="K14" s="7">
        <f t="shared" si="2"/>
        <v>0.44925925925925925</v>
      </c>
      <c r="L14" s="48"/>
      <c r="M14" s="7">
        <v>0.4166666666666667</v>
      </c>
      <c r="N14" s="7">
        <v>0.5022916666666667</v>
      </c>
      <c r="O14" s="7">
        <f t="shared" si="3"/>
        <v>0.085625</v>
      </c>
      <c r="P14" s="7">
        <f t="shared" si="4"/>
        <v>0.5348842592592593</v>
      </c>
    </row>
    <row r="15" spans="1:24" ht="12.75">
      <c r="A15" s="19">
        <v>5</v>
      </c>
      <c r="B15" s="10" t="s">
        <v>7</v>
      </c>
      <c r="C15" s="20" t="s">
        <v>0</v>
      </c>
      <c r="D15" s="7">
        <v>0.3784953703703704</v>
      </c>
      <c r="E15" s="7">
        <v>0.6508101851851852</v>
      </c>
      <c r="F15" s="7">
        <f t="shared" si="0"/>
        <v>0.2723148148148148</v>
      </c>
      <c r="G15" s="2"/>
      <c r="H15" s="7">
        <v>0.37916666666666665</v>
      </c>
      <c r="I15" s="7">
        <v>0.5934259259259259</v>
      </c>
      <c r="J15" s="7">
        <f t="shared" si="1"/>
        <v>0.21425925925925926</v>
      </c>
      <c r="K15" s="7">
        <f t="shared" si="2"/>
        <v>0.48657407407407405</v>
      </c>
      <c r="M15" s="7">
        <v>0.4166666666666667</v>
      </c>
      <c r="N15" s="9">
        <v>0.5039699074074074</v>
      </c>
      <c r="O15" s="7">
        <f t="shared" si="3"/>
        <v>0.08730324074074075</v>
      </c>
      <c r="P15" s="7">
        <f t="shared" si="4"/>
        <v>0.5738773148148149</v>
      </c>
      <c r="Q15" s="33"/>
      <c r="R15" s="33"/>
      <c r="S15" s="33"/>
      <c r="T15" s="33"/>
      <c r="U15" s="33"/>
      <c r="V15" s="33"/>
      <c r="W15" s="33"/>
      <c r="X15" s="33"/>
    </row>
    <row r="16" spans="1:18" s="44" customFormat="1" ht="12" customHeight="1">
      <c r="A16" s="19">
        <v>44</v>
      </c>
      <c r="B16" s="10" t="s">
        <v>27</v>
      </c>
      <c r="C16" s="20" t="s">
        <v>0</v>
      </c>
      <c r="D16" s="7">
        <v>0.3784953703703704</v>
      </c>
      <c r="E16" s="7">
        <v>0.6678240740740741</v>
      </c>
      <c r="F16" s="7">
        <f t="shared" si="0"/>
        <v>0.28932870370370367</v>
      </c>
      <c r="G16" s="2"/>
      <c r="H16" s="7">
        <v>0.37916666666666665</v>
      </c>
      <c r="I16" s="7">
        <v>0.5905439814814815</v>
      </c>
      <c r="J16" s="7">
        <f t="shared" si="1"/>
        <v>0.2113773148148148</v>
      </c>
      <c r="K16" s="7">
        <f t="shared" si="2"/>
        <v>0.5007060185185185</v>
      </c>
      <c r="L16"/>
      <c r="M16" s="7">
        <v>0.4166666666666667</v>
      </c>
      <c r="N16" s="9">
        <v>0.5147569444444444</v>
      </c>
      <c r="O16" s="7">
        <f t="shared" si="3"/>
        <v>0.09809027777777773</v>
      </c>
      <c r="P16" s="7">
        <f t="shared" si="4"/>
        <v>0.5987962962962963</v>
      </c>
      <c r="R16" s="45"/>
    </row>
    <row r="17" spans="1:24" ht="12.75">
      <c r="A17" s="19">
        <v>59</v>
      </c>
      <c r="B17" s="10" t="s">
        <v>33</v>
      </c>
      <c r="C17" s="20" t="s">
        <v>0</v>
      </c>
      <c r="D17" s="7">
        <v>0.3784953703703704</v>
      </c>
      <c r="E17" s="7">
        <v>0.6434837962962963</v>
      </c>
      <c r="F17" s="7">
        <f t="shared" si="0"/>
        <v>0.26498842592592586</v>
      </c>
      <c r="G17" s="2"/>
      <c r="H17" s="7">
        <v>0.37916666666666665</v>
      </c>
      <c r="I17" s="7">
        <v>0.6387615740740741</v>
      </c>
      <c r="J17" s="7">
        <f t="shared" si="1"/>
        <v>0.2595949074074074</v>
      </c>
      <c r="K17" s="7">
        <f t="shared" si="2"/>
        <v>0.5245833333333333</v>
      </c>
      <c r="M17" s="7">
        <v>0.4166666666666667</v>
      </c>
      <c r="N17" s="9">
        <v>0.5070949074074075</v>
      </c>
      <c r="O17" s="7">
        <f t="shared" si="3"/>
        <v>0.0904282407407408</v>
      </c>
      <c r="P17" s="7">
        <f t="shared" si="4"/>
        <v>0.615011574074074</v>
      </c>
      <c r="Q17" s="33"/>
      <c r="R17" s="33"/>
      <c r="S17" s="33"/>
      <c r="T17" s="33"/>
      <c r="U17" s="33"/>
      <c r="V17" s="33"/>
      <c r="W17" s="33"/>
      <c r="X17" s="33"/>
    </row>
    <row r="18" spans="1:24" ht="12.75">
      <c r="A18" s="19">
        <v>82</v>
      </c>
      <c r="B18" s="10" t="s">
        <v>38</v>
      </c>
      <c r="C18" s="20" t="s">
        <v>0</v>
      </c>
      <c r="D18" s="7">
        <v>0.3784953703703704</v>
      </c>
      <c r="E18" s="7">
        <v>0.6818518518518518</v>
      </c>
      <c r="F18" s="7">
        <f t="shared" si="0"/>
        <v>0.3033564814814814</v>
      </c>
      <c r="G18" s="2"/>
      <c r="H18" s="7">
        <v>0.37916666666666665</v>
      </c>
      <c r="I18" s="7">
        <v>0.6490972222222222</v>
      </c>
      <c r="J18" s="7">
        <f t="shared" si="1"/>
        <v>0.26993055555555556</v>
      </c>
      <c r="K18" s="7">
        <f t="shared" si="2"/>
        <v>0.573287037037037</v>
      </c>
      <c r="M18" s="7">
        <v>0.4166666666666667</v>
      </c>
      <c r="N18" s="9">
        <v>0.5268287037037037</v>
      </c>
      <c r="O18" s="7">
        <f t="shared" si="3"/>
        <v>0.11016203703703703</v>
      </c>
      <c r="P18" s="7">
        <f t="shared" si="4"/>
        <v>0.683449074074074</v>
      </c>
      <c r="Q18" s="33"/>
      <c r="R18" s="46"/>
      <c r="S18" s="33"/>
      <c r="T18" s="33"/>
      <c r="U18" s="33"/>
      <c r="V18" s="33"/>
      <c r="W18" s="33"/>
      <c r="X18" s="33"/>
    </row>
    <row r="19" spans="1:24" ht="12.75">
      <c r="A19" s="35">
        <v>2</v>
      </c>
      <c r="B19" s="31" t="s">
        <v>23</v>
      </c>
      <c r="C19" s="43" t="s">
        <v>0</v>
      </c>
      <c r="D19" s="32">
        <v>0.3784953703703704</v>
      </c>
      <c r="E19" s="32">
        <v>0.6090046296296296</v>
      </c>
      <c r="F19" s="32">
        <f t="shared" si="0"/>
        <v>0.23050925925925925</v>
      </c>
      <c r="G19" s="5"/>
      <c r="H19" s="32">
        <v>0.37916666666666665</v>
      </c>
      <c r="I19" s="32"/>
      <c r="J19" s="32">
        <f t="shared" si="1"/>
        <v>-0.37916666666666665</v>
      </c>
      <c r="K19" s="32">
        <f t="shared" si="2"/>
        <v>-0.1486574074074074</v>
      </c>
      <c r="L19" s="33"/>
      <c r="M19" s="32">
        <v>0.4166666666666667</v>
      </c>
      <c r="N19" s="5"/>
      <c r="O19" s="32">
        <f t="shared" si="3"/>
        <v>-0.4166666666666667</v>
      </c>
      <c r="P19" s="32"/>
      <c r="Q19" s="33"/>
      <c r="R19" s="33"/>
      <c r="S19" s="33"/>
      <c r="T19" s="33"/>
      <c r="U19" s="33"/>
      <c r="V19" s="33"/>
      <c r="W19" s="33"/>
      <c r="X19" s="33"/>
    </row>
    <row r="20" spans="1:24" ht="12.75">
      <c r="A20" s="35">
        <v>27</v>
      </c>
      <c r="B20" s="31" t="s">
        <v>25</v>
      </c>
      <c r="C20" s="43" t="s">
        <v>0</v>
      </c>
      <c r="D20" s="32">
        <v>0.3784953703703704</v>
      </c>
      <c r="E20" s="32">
        <v>0.7411226851851852</v>
      </c>
      <c r="F20" s="32">
        <f t="shared" si="0"/>
        <v>0.3626273148148148</v>
      </c>
      <c r="G20" s="5"/>
      <c r="H20" s="32">
        <v>0.37916666666666665</v>
      </c>
      <c r="I20" s="32"/>
      <c r="J20" s="32">
        <f t="shared" si="1"/>
        <v>-0.37916666666666665</v>
      </c>
      <c r="K20" s="32">
        <f t="shared" si="2"/>
        <v>-0.016539351851851847</v>
      </c>
      <c r="L20" s="33"/>
      <c r="M20" s="32">
        <v>0.4166666666666667</v>
      </c>
      <c r="N20" s="34">
        <v>0.5174768518518519</v>
      </c>
      <c r="O20" s="7">
        <f t="shared" si="3"/>
        <v>0.1008101851851852</v>
      </c>
      <c r="P20" s="7"/>
      <c r="Q20" s="33"/>
      <c r="R20" s="33"/>
      <c r="S20" s="33"/>
      <c r="T20" s="33"/>
      <c r="U20" s="33"/>
      <c r="V20" s="33"/>
      <c r="W20" s="33"/>
      <c r="X20" s="33"/>
    </row>
    <row r="21" spans="1:24" ht="12.75">
      <c r="A21" s="35">
        <v>57</v>
      </c>
      <c r="B21" s="31" t="s">
        <v>31</v>
      </c>
      <c r="C21" s="43" t="s">
        <v>0</v>
      </c>
      <c r="D21" s="32">
        <v>0.3784953703703704</v>
      </c>
      <c r="E21" s="34">
        <v>0.667962962962963</v>
      </c>
      <c r="F21" s="32">
        <f t="shared" si="0"/>
        <v>0.2894675925925926</v>
      </c>
      <c r="G21" s="5"/>
      <c r="H21" s="32">
        <v>0.37916666666666665</v>
      </c>
      <c r="I21" s="32"/>
      <c r="J21" s="32">
        <f t="shared" si="1"/>
        <v>-0.37916666666666665</v>
      </c>
      <c r="K21" s="32">
        <f t="shared" si="2"/>
        <v>-0.08969907407407407</v>
      </c>
      <c r="L21" s="33"/>
      <c r="M21" s="32">
        <v>0.4166666666666667</v>
      </c>
      <c r="N21" s="34">
        <v>0.5147569444444444</v>
      </c>
      <c r="O21" s="7">
        <f t="shared" si="3"/>
        <v>0.09809027777777773</v>
      </c>
      <c r="P21" s="7"/>
      <c r="Q21" s="33"/>
      <c r="R21" s="33"/>
      <c r="S21" s="33"/>
      <c r="T21" s="33"/>
      <c r="U21" s="33"/>
      <c r="V21" s="33"/>
      <c r="W21" s="33"/>
      <c r="X21" s="33"/>
    </row>
    <row r="22" spans="1:24" ht="12.75">
      <c r="A22" s="35">
        <v>58</v>
      </c>
      <c r="B22" s="31" t="s">
        <v>32</v>
      </c>
      <c r="C22" s="43" t="s">
        <v>0</v>
      </c>
      <c r="D22" s="32">
        <v>0.3784953703703704</v>
      </c>
      <c r="E22" s="32">
        <v>0.6584027777777778</v>
      </c>
      <c r="F22" s="32">
        <f t="shared" si="0"/>
        <v>0.2799074074074074</v>
      </c>
      <c r="G22" s="5"/>
      <c r="H22" s="32">
        <v>0.37916666666666665</v>
      </c>
      <c r="I22" s="32"/>
      <c r="J22" s="32">
        <f t="shared" si="1"/>
        <v>-0.37916666666666665</v>
      </c>
      <c r="K22" s="32">
        <f t="shared" si="2"/>
        <v>-0.09925925925925927</v>
      </c>
      <c r="L22" s="33"/>
      <c r="M22" s="32">
        <v>0.4166666666666667</v>
      </c>
      <c r="N22" s="5"/>
      <c r="O22" s="32">
        <f t="shared" si="3"/>
        <v>-0.4166666666666667</v>
      </c>
      <c r="P22" s="32"/>
      <c r="Q22" s="33"/>
      <c r="R22" s="33"/>
      <c r="S22" s="33"/>
      <c r="T22" s="33"/>
      <c r="U22" s="33"/>
      <c r="V22" s="33"/>
      <c r="W22" s="33"/>
      <c r="X22" s="33"/>
    </row>
    <row r="23" spans="1:24" ht="12.75">
      <c r="A23" s="54">
        <v>60</v>
      </c>
      <c r="B23" s="50" t="s">
        <v>34</v>
      </c>
      <c r="C23" s="55" t="s">
        <v>0</v>
      </c>
      <c r="D23" s="51">
        <v>0.3784953703703704</v>
      </c>
      <c r="E23" s="51">
        <v>0.6048148148148148</v>
      </c>
      <c r="F23" s="51">
        <f t="shared" si="0"/>
        <v>0.2263194444444444</v>
      </c>
      <c r="G23" s="52"/>
      <c r="H23" s="51">
        <v>0.37916666666666665</v>
      </c>
      <c r="I23" s="51">
        <v>0.5633333333333334</v>
      </c>
      <c r="J23" s="51">
        <f t="shared" si="1"/>
        <v>0.1841666666666667</v>
      </c>
      <c r="K23" s="51">
        <f t="shared" si="2"/>
        <v>0.4104861111111111</v>
      </c>
      <c r="L23" s="44"/>
      <c r="M23" s="51">
        <v>0.4166666666666667</v>
      </c>
      <c r="N23" s="53" t="s">
        <v>119</v>
      </c>
      <c r="O23" s="51"/>
      <c r="P23" s="51"/>
      <c r="Q23" s="33" t="s">
        <v>122</v>
      </c>
      <c r="R23" s="33"/>
      <c r="S23" s="33"/>
      <c r="T23" s="33"/>
      <c r="U23" s="33"/>
      <c r="V23" s="33"/>
      <c r="W23" s="33"/>
      <c r="X23" s="33"/>
    </row>
    <row r="24" spans="1:24" ht="12.75">
      <c r="A24" s="19">
        <v>63</v>
      </c>
      <c r="B24" s="11" t="s">
        <v>35</v>
      </c>
      <c r="C24" s="20" t="s">
        <v>0</v>
      </c>
      <c r="D24" s="7">
        <v>0.3784953703703704</v>
      </c>
      <c r="E24" s="7"/>
      <c r="F24" s="7">
        <f t="shared" si="0"/>
        <v>-0.3784953703703704</v>
      </c>
      <c r="G24" s="2"/>
      <c r="H24" s="7">
        <v>0.37916666666666665</v>
      </c>
      <c r="I24" s="7">
        <v>0.6094791666666667</v>
      </c>
      <c r="J24" s="7">
        <f t="shared" si="1"/>
        <v>0.23031250000000003</v>
      </c>
      <c r="K24" s="7">
        <f t="shared" si="2"/>
        <v>-0.14818287037037037</v>
      </c>
      <c r="L24" s="2"/>
      <c r="M24" s="7">
        <v>0.4166666666666667</v>
      </c>
      <c r="N24" s="9">
        <v>0.5151388888888889</v>
      </c>
      <c r="O24" s="7">
        <f>N24-M24</f>
        <v>0.09847222222222224</v>
      </c>
      <c r="P24" s="7"/>
      <c r="Q24" s="33"/>
      <c r="R24" s="33"/>
      <c r="S24" s="33"/>
      <c r="T24" s="33"/>
      <c r="U24" s="33"/>
      <c r="V24" s="33"/>
      <c r="W24" s="33"/>
      <c r="X24" s="33"/>
    </row>
    <row r="25" spans="1:24" ht="12.75">
      <c r="A25" s="21"/>
      <c r="B25" s="22"/>
      <c r="C25" s="22"/>
      <c r="D25" s="17"/>
      <c r="E25" s="17"/>
      <c r="F25" s="17"/>
      <c r="G25" s="18"/>
      <c r="H25" s="17"/>
      <c r="I25" s="17"/>
      <c r="J25" s="17"/>
      <c r="K25" s="17"/>
      <c r="L25" s="23"/>
      <c r="M25" s="17"/>
      <c r="N25" s="17"/>
      <c r="O25" s="17"/>
      <c r="P25" s="17"/>
      <c r="Q25" s="33"/>
      <c r="R25" s="33"/>
      <c r="S25" s="33"/>
      <c r="T25" s="33"/>
      <c r="U25" s="33"/>
      <c r="V25" s="33"/>
      <c r="W25" s="33"/>
      <c r="X25" s="33"/>
    </row>
    <row r="26" spans="1:24" ht="12.75">
      <c r="A26" s="19">
        <v>23</v>
      </c>
      <c r="B26" s="10" t="s">
        <v>42</v>
      </c>
      <c r="C26" s="20" t="s">
        <v>0</v>
      </c>
      <c r="D26" s="7">
        <v>0.3784953703703704</v>
      </c>
      <c r="E26" s="7">
        <v>0.567650462962963</v>
      </c>
      <c r="F26" s="7">
        <f>E26-D26</f>
        <v>0.18915509259259256</v>
      </c>
      <c r="H26" s="7">
        <v>0.37916666666666665</v>
      </c>
      <c r="I26" s="9">
        <v>0.528275462962963</v>
      </c>
      <c r="J26" s="7">
        <f>I26-H26</f>
        <v>0.14910879629629636</v>
      </c>
      <c r="K26" s="7">
        <f>F26+J26</f>
        <v>0.3382638888888889</v>
      </c>
      <c r="M26" s="7">
        <v>0.4166666666666667</v>
      </c>
      <c r="N26" s="9">
        <v>0.48386574074074074</v>
      </c>
      <c r="O26" s="7">
        <f>N26-M26</f>
        <v>0.06719907407407405</v>
      </c>
      <c r="P26" s="7">
        <f>K26+O26</f>
        <v>0.40546296296296297</v>
      </c>
      <c r="Q26" s="33">
        <v>1</v>
      </c>
      <c r="R26" s="33"/>
      <c r="S26" s="33"/>
      <c r="T26" s="33"/>
      <c r="U26" s="33"/>
      <c r="V26" s="33"/>
      <c r="W26" s="33"/>
      <c r="X26" s="33"/>
    </row>
    <row r="27" spans="1:24" ht="12.75">
      <c r="A27" s="19">
        <v>69</v>
      </c>
      <c r="B27" s="10" t="s">
        <v>45</v>
      </c>
      <c r="C27" s="20" t="s">
        <v>0</v>
      </c>
      <c r="D27" s="7">
        <v>0.3784953703703704</v>
      </c>
      <c r="E27" s="7">
        <v>0.6643171296296296</v>
      </c>
      <c r="F27" s="7">
        <f>E27-D27</f>
        <v>0.28582175925925923</v>
      </c>
      <c r="H27" s="7">
        <v>0.37916666666666665</v>
      </c>
      <c r="I27" s="9">
        <v>0.6051736111111111</v>
      </c>
      <c r="J27" s="7">
        <f>I27-H27</f>
        <v>0.22600694444444447</v>
      </c>
      <c r="K27" s="7">
        <f>F27+J27</f>
        <v>0.5118287037037037</v>
      </c>
      <c r="M27" s="7">
        <v>0.4166666666666667</v>
      </c>
      <c r="N27" s="9">
        <v>0.5143287037037038</v>
      </c>
      <c r="O27" s="7">
        <f>N27-M27</f>
        <v>0.09766203703703707</v>
      </c>
      <c r="P27" s="7">
        <f>K27+O27</f>
        <v>0.6094907407407408</v>
      </c>
      <c r="Q27" s="33">
        <v>2</v>
      </c>
      <c r="R27" s="33"/>
      <c r="S27" s="33"/>
      <c r="T27" s="33"/>
      <c r="U27" s="33"/>
      <c r="V27" s="33"/>
      <c r="W27" s="33"/>
      <c r="X27" s="33"/>
    </row>
    <row r="28" spans="1:24" ht="12.75">
      <c r="A28" s="19">
        <v>30</v>
      </c>
      <c r="B28" s="10" t="s">
        <v>43</v>
      </c>
      <c r="C28" s="20" t="s">
        <v>0</v>
      </c>
      <c r="D28" s="7">
        <v>0.3784953703703704</v>
      </c>
      <c r="E28" s="7">
        <v>0.6798842592592593</v>
      </c>
      <c r="F28" s="7">
        <f>E28-D28</f>
        <v>0.30138888888888893</v>
      </c>
      <c r="H28" s="7">
        <v>0.37916666666666665</v>
      </c>
      <c r="I28" s="9">
        <v>0.6395833333333333</v>
      </c>
      <c r="J28" s="7">
        <f>I28-H28</f>
        <v>0.26041666666666663</v>
      </c>
      <c r="K28" s="7">
        <f>F28+J28</f>
        <v>0.5618055555555556</v>
      </c>
      <c r="M28" s="7">
        <v>0.4166666666666667</v>
      </c>
      <c r="N28" s="9">
        <v>0.5191319444444444</v>
      </c>
      <c r="O28" s="7">
        <f>N28-M28</f>
        <v>0.10246527777777775</v>
      </c>
      <c r="P28" s="7">
        <f>K28+O28</f>
        <v>0.6642708333333334</v>
      </c>
      <c r="Q28" s="33">
        <v>3</v>
      </c>
      <c r="R28" s="33"/>
      <c r="S28" s="33"/>
      <c r="T28" s="33"/>
      <c r="U28" s="33"/>
      <c r="V28" s="33"/>
      <c r="W28" s="33"/>
      <c r="X28" s="33"/>
    </row>
    <row r="29" spans="1:24" ht="12.75">
      <c r="A29" s="19">
        <v>40</v>
      </c>
      <c r="B29" s="10" t="s">
        <v>44</v>
      </c>
      <c r="C29" s="20" t="s">
        <v>0</v>
      </c>
      <c r="D29" s="7">
        <v>0.3784953703703704</v>
      </c>
      <c r="E29" s="7">
        <v>0.7192708333333333</v>
      </c>
      <c r="F29" s="7">
        <f>E29-D29</f>
        <v>0.3407754629629629</v>
      </c>
      <c r="H29" s="7">
        <v>0.37916666666666665</v>
      </c>
      <c r="I29" s="9">
        <v>0.6846296296296296</v>
      </c>
      <c r="J29" s="7">
        <f>I29-H29</f>
        <v>0.30546296296296294</v>
      </c>
      <c r="K29" s="7">
        <f>F29+J29</f>
        <v>0.6462384259259258</v>
      </c>
      <c r="M29" s="7">
        <v>0.4166666666666667</v>
      </c>
      <c r="N29" s="9">
        <v>0.5572569444444445</v>
      </c>
      <c r="O29" s="7">
        <f>N29-M29</f>
        <v>0.14059027777777783</v>
      </c>
      <c r="P29" s="7">
        <f>K29+O29</f>
        <v>0.7868287037037036</v>
      </c>
      <c r="Q29" s="33"/>
      <c r="R29" s="33"/>
      <c r="S29" s="33"/>
      <c r="T29" s="33"/>
      <c r="U29" s="33"/>
      <c r="V29" s="33"/>
      <c r="W29" s="33"/>
      <c r="X29" s="33"/>
    </row>
    <row r="30" spans="17:24" ht="12.75">
      <c r="Q30" s="33"/>
      <c r="R30" s="33"/>
      <c r="S30" s="33"/>
      <c r="T30" s="33"/>
      <c r="U30" s="33"/>
      <c r="V30" s="33"/>
      <c r="W30" s="33"/>
      <c r="X30" s="33"/>
    </row>
    <row r="31" spans="17:24" ht="12.75">
      <c r="Q31" s="33"/>
      <c r="R31" s="33"/>
      <c r="S31" s="33"/>
      <c r="T31" s="33"/>
      <c r="U31" s="33"/>
      <c r="V31" s="33"/>
      <c r="W31" s="33"/>
      <c r="X31" s="33"/>
    </row>
    <row r="32" spans="17:24" ht="12.75">
      <c r="Q32" s="33"/>
      <c r="R32" s="33"/>
      <c r="S32" s="33"/>
      <c r="T32" s="33"/>
      <c r="U32" s="33"/>
      <c r="V32" s="33"/>
      <c r="W32" s="33"/>
      <c r="X32" s="33"/>
    </row>
    <row r="33" spans="17:24" ht="12.75">
      <c r="Q33" s="33"/>
      <c r="R33" s="33"/>
      <c r="S33" s="33"/>
      <c r="T33" s="33"/>
      <c r="U33" s="33"/>
      <c r="V33" s="33"/>
      <c r="W33" s="33"/>
      <c r="X33" s="33"/>
    </row>
    <row r="34" spans="17:24" ht="12.75">
      <c r="Q34" s="33"/>
      <c r="R34" s="33"/>
      <c r="S34" s="33"/>
      <c r="T34" s="33"/>
      <c r="U34" s="33"/>
      <c r="V34" s="33"/>
      <c r="W34" s="33"/>
      <c r="X34" s="33"/>
    </row>
    <row r="35" spans="17:24" ht="12.75">
      <c r="Q35" s="33"/>
      <c r="R35" s="33"/>
      <c r="S35" s="33"/>
      <c r="T35" s="33"/>
      <c r="U35" s="33"/>
      <c r="V35" s="33"/>
      <c r="W35" s="33"/>
      <c r="X35" s="33"/>
    </row>
    <row r="36" spans="17:24" ht="12.75">
      <c r="Q36" s="33"/>
      <c r="R36" s="33"/>
      <c r="S36" s="33"/>
      <c r="T36" s="33"/>
      <c r="U36" s="33"/>
      <c r="V36" s="33"/>
      <c r="W36" s="33"/>
      <c r="X36" s="33"/>
    </row>
    <row r="37" spans="17:24" ht="12.75">
      <c r="Q37" s="33"/>
      <c r="R37" s="33"/>
      <c r="S37" s="33"/>
      <c r="T37" s="33"/>
      <c r="U37" s="33"/>
      <c r="V37" s="33"/>
      <c r="W37" s="33"/>
      <c r="X37" s="33"/>
    </row>
    <row r="38" spans="17:24" ht="12.75">
      <c r="Q38" s="33"/>
      <c r="R38" s="33"/>
      <c r="S38" s="33"/>
      <c r="T38" s="33"/>
      <c r="U38" s="33"/>
      <c r="V38" s="33"/>
      <c r="W38" s="33"/>
      <c r="X38" s="33"/>
    </row>
    <row r="39" spans="17:24" ht="12.75">
      <c r="Q39" s="33"/>
      <c r="R39" s="33"/>
      <c r="S39" s="33"/>
      <c r="T39" s="33"/>
      <c r="U39" s="33"/>
      <c r="V39" s="33"/>
      <c r="W39" s="33"/>
      <c r="X39" s="33"/>
    </row>
    <row r="40" spans="17:24" ht="12.75">
      <c r="Q40" s="33"/>
      <c r="R40" s="33"/>
      <c r="S40" s="33"/>
      <c r="T40" s="33"/>
      <c r="U40" s="33"/>
      <c r="V40" s="33"/>
      <c r="W40" s="33"/>
      <c r="X40" s="33"/>
    </row>
    <row r="41" spans="17:24" ht="12.75">
      <c r="Q41" s="33"/>
      <c r="R41" s="33"/>
      <c r="S41" s="33"/>
      <c r="T41" s="33"/>
      <c r="U41" s="33"/>
      <c r="V41" s="33"/>
      <c r="W41" s="33"/>
      <c r="X41" s="33"/>
    </row>
    <row r="42" spans="17:24" ht="12.75">
      <c r="Q42" s="33"/>
      <c r="R42" s="33"/>
      <c r="S42" s="33"/>
      <c r="T42" s="33"/>
      <c r="U42" s="33"/>
      <c r="V42" s="33"/>
      <c r="W42" s="33"/>
      <c r="X42" s="33"/>
    </row>
    <row r="43" spans="17:24" ht="12.75">
      <c r="Q43" s="33"/>
      <c r="R43" s="33"/>
      <c r="S43" s="33"/>
      <c r="T43" s="33"/>
      <c r="U43" s="33"/>
      <c r="V43" s="33"/>
      <c r="W43" s="33"/>
      <c r="X43" s="33"/>
    </row>
    <row r="44" spans="17:24" ht="12.75">
      <c r="Q44" s="33"/>
      <c r="R44" s="33"/>
      <c r="S44" s="33"/>
      <c r="T44" s="33"/>
      <c r="U44" s="33"/>
      <c r="V44" s="33"/>
      <c r="W44" s="33"/>
      <c r="X44" s="33"/>
    </row>
    <row r="45" spans="17:24" ht="12.75">
      <c r="Q45" s="33"/>
      <c r="R45" s="33"/>
      <c r="S45" s="33"/>
      <c r="T45" s="33"/>
      <c r="U45" s="33"/>
      <c r="V45" s="33"/>
      <c r="W45" s="33"/>
      <c r="X45" s="33"/>
    </row>
    <row r="46" spans="17:24" ht="12.75">
      <c r="Q46" s="33"/>
      <c r="R46" s="33"/>
      <c r="S46" s="33"/>
      <c r="T46" s="33"/>
      <c r="U46" s="33"/>
      <c r="V46" s="33"/>
      <c r="W46" s="33"/>
      <c r="X46" s="33"/>
    </row>
    <row r="47" spans="17:24" ht="12.75">
      <c r="Q47" s="33"/>
      <c r="R47" s="33"/>
      <c r="S47" s="33"/>
      <c r="T47" s="33"/>
      <c r="U47" s="33"/>
      <c r="V47" s="33"/>
      <c r="W47" s="33"/>
      <c r="X47" s="33"/>
    </row>
    <row r="48" spans="17:24" ht="12.75">
      <c r="Q48" s="33"/>
      <c r="R48" s="33"/>
      <c r="S48" s="33"/>
      <c r="T48" s="33"/>
      <c r="U48" s="33"/>
      <c r="V48" s="33"/>
      <c r="W48" s="33"/>
      <c r="X48" s="33"/>
    </row>
    <row r="49" spans="17:24" ht="12.75">
      <c r="Q49" s="33"/>
      <c r="R49" s="33"/>
      <c r="S49" s="33"/>
      <c r="T49" s="33"/>
      <c r="U49" s="33"/>
      <c r="V49" s="33"/>
      <c r="W49" s="33"/>
      <c r="X49" s="33"/>
    </row>
    <row r="50" spans="17:24" ht="12.75">
      <c r="Q50" s="33"/>
      <c r="R50" s="33"/>
      <c r="S50" s="33"/>
      <c r="T50" s="33"/>
      <c r="U50" s="33"/>
      <c r="V50" s="33"/>
      <c r="W50" s="33"/>
      <c r="X50" s="33"/>
    </row>
    <row r="51" spans="17:24" ht="12.75">
      <c r="Q51" s="33"/>
      <c r="R51" s="33"/>
      <c r="S51" s="33"/>
      <c r="T51" s="33"/>
      <c r="U51" s="33"/>
      <c r="V51" s="33"/>
      <c r="W51" s="33"/>
      <c r="X51" s="33"/>
    </row>
    <row r="52" spans="17:24" ht="12.75">
      <c r="Q52" s="33"/>
      <c r="R52" s="33"/>
      <c r="S52" s="33"/>
      <c r="T52" s="33"/>
      <c r="U52" s="33"/>
      <c r="V52" s="33"/>
      <c r="W52" s="33"/>
      <c r="X52" s="33"/>
    </row>
    <row r="53" spans="17:24" ht="12.75">
      <c r="Q53" s="33"/>
      <c r="R53" s="33"/>
      <c r="S53" s="33"/>
      <c r="T53" s="33"/>
      <c r="U53" s="33"/>
      <c r="V53" s="33"/>
      <c r="W53" s="33"/>
      <c r="X53" s="33"/>
    </row>
    <row r="54" spans="17:24" ht="12.75">
      <c r="Q54" s="33"/>
      <c r="R54" s="33"/>
      <c r="S54" s="33"/>
      <c r="T54" s="33"/>
      <c r="U54" s="33"/>
      <c r="V54" s="33"/>
      <c r="W54" s="33"/>
      <c r="X54" s="33"/>
    </row>
    <row r="55" spans="17:24" ht="12.75">
      <c r="Q55" s="33"/>
      <c r="R55" s="33"/>
      <c r="S55" s="33"/>
      <c r="T55" s="33"/>
      <c r="U55" s="33"/>
      <c r="V55" s="33"/>
      <c r="W55" s="33"/>
      <c r="X55" s="33"/>
    </row>
    <row r="56" spans="17:24" ht="12.75">
      <c r="Q56" s="33"/>
      <c r="R56" s="33"/>
      <c r="S56" s="33"/>
      <c r="T56" s="33"/>
      <c r="U56" s="33"/>
      <c r="V56" s="33"/>
      <c r="W56" s="33"/>
      <c r="X56" s="33"/>
    </row>
    <row r="57" spans="17:24" ht="12.75">
      <c r="Q57" s="33"/>
      <c r="R57" s="33"/>
      <c r="S57" s="33"/>
      <c r="T57" s="33"/>
      <c r="U57" s="33"/>
      <c r="V57" s="33"/>
      <c r="W57" s="33"/>
      <c r="X57" s="33"/>
    </row>
    <row r="58" spans="17:24" ht="12.75">
      <c r="Q58" s="33"/>
      <c r="R58" s="33"/>
      <c r="S58" s="33"/>
      <c r="T58" s="33"/>
      <c r="U58" s="33"/>
      <c r="V58" s="33"/>
      <c r="W58" s="33"/>
      <c r="X58" s="33"/>
    </row>
    <row r="59" spans="17:24" ht="12.75">
      <c r="Q59" s="33"/>
      <c r="R59" s="33"/>
      <c r="S59" s="33"/>
      <c r="T59" s="33"/>
      <c r="U59" s="33"/>
      <c r="V59" s="33"/>
      <c r="W59" s="33"/>
      <c r="X59" s="33"/>
    </row>
    <row r="60" spans="17:24" ht="12.75">
      <c r="Q60" s="33"/>
      <c r="R60" s="33"/>
      <c r="S60" s="33"/>
      <c r="T60" s="33"/>
      <c r="U60" s="33"/>
      <c r="V60" s="33"/>
      <c r="W60" s="33"/>
      <c r="X60" s="33"/>
    </row>
    <row r="61" spans="17:24" ht="12.75">
      <c r="Q61" s="33"/>
      <c r="R61" s="33"/>
      <c r="S61" s="33"/>
      <c r="T61" s="33"/>
      <c r="U61" s="33"/>
      <c r="V61" s="33"/>
      <c r="W61" s="33"/>
      <c r="X61" s="33"/>
    </row>
    <row r="62" spans="17:24" ht="12.75">
      <c r="Q62" s="33"/>
      <c r="R62" s="33"/>
      <c r="S62" s="33"/>
      <c r="T62" s="33"/>
      <c r="U62" s="33"/>
      <c r="V62" s="33"/>
      <c r="W62" s="33"/>
      <c r="X62" s="33"/>
    </row>
    <row r="63" spans="17:24" ht="12.75">
      <c r="Q63" s="33"/>
      <c r="R63" s="33"/>
      <c r="S63" s="33"/>
      <c r="T63" s="33"/>
      <c r="U63" s="33"/>
      <c r="V63" s="33"/>
      <c r="W63" s="33"/>
      <c r="X63" s="33"/>
    </row>
    <row r="64" spans="17:24" ht="12.75">
      <c r="Q64" s="33"/>
      <c r="R64" s="33"/>
      <c r="S64" s="33"/>
      <c r="T64" s="33"/>
      <c r="U64" s="33"/>
      <c r="V64" s="33"/>
      <c r="W64" s="33"/>
      <c r="X64" s="33"/>
    </row>
    <row r="65" spans="17:24" ht="12.75">
      <c r="Q65" s="33"/>
      <c r="R65" s="33"/>
      <c r="S65" s="33"/>
      <c r="T65" s="33"/>
      <c r="U65" s="33"/>
      <c r="V65" s="33"/>
      <c r="W65" s="33"/>
      <c r="X65" s="33"/>
    </row>
    <row r="66" spans="17:24" ht="12.75">
      <c r="Q66" s="33"/>
      <c r="R66" s="33"/>
      <c r="S66" s="33"/>
      <c r="T66" s="33"/>
      <c r="U66" s="33"/>
      <c r="V66" s="33"/>
      <c r="W66" s="33"/>
      <c r="X66" s="33"/>
    </row>
    <row r="67" spans="17:24" ht="12.75">
      <c r="Q67" s="33"/>
      <c r="R67" s="33"/>
      <c r="S67" s="33"/>
      <c r="T67" s="33"/>
      <c r="U67" s="33"/>
      <c r="V67" s="33"/>
      <c r="W67" s="33"/>
      <c r="X67" s="33"/>
    </row>
    <row r="68" spans="17:24" ht="12.75">
      <c r="Q68" s="33"/>
      <c r="R68" s="33"/>
      <c r="S68" s="33"/>
      <c r="T68" s="33"/>
      <c r="U68" s="33"/>
      <c r="V68" s="33"/>
      <c r="W68" s="33"/>
      <c r="X68" s="33"/>
    </row>
    <row r="69" spans="17:24" ht="12.75">
      <c r="Q69" s="33"/>
      <c r="R69" s="33"/>
      <c r="S69" s="33"/>
      <c r="T69" s="33"/>
      <c r="U69" s="33"/>
      <c r="V69" s="33"/>
      <c r="W69" s="33"/>
      <c r="X69" s="33"/>
    </row>
    <row r="70" spans="17:24" ht="12.75">
      <c r="Q70" s="33"/>
      <c r="R70" s="33"/>
      <c r="S70" s="33"/>
      <c r="T70" s="33"/>
      <c r="U70" s="33"/>
      <c r="V70" s="33"/>
      <c r="W70" s="33"/>
      <c r="X70" s="33"/>
    </row>
    <row r="71" spans="17:24" ht="12.75">
      <c r="Q71" s="33"/>
      <c r="R71" s="33"/>
      <c r="S71" s="33"/>
      <c r="T71" s="33"/>
      <c r="U71" s="33"/>
      <c r="V71" s="33"/>
      <c r="W71" s="33"/>
      <c r="X71" s="33"/>
    </row>
    <row r="72" spans="17:24" ht="12.75">
      <c r="Q72" s="33"/>
      <c r="R72" s="33"/>
      <c r="S72" s="33"/>
      <c r="T72" s="33"/>
      <c r="U72" s="33"/>
      <c r="V72" s="33"/>
      <c r="W72" s="33"/>
      <c r="X72" s="33"/>
    </row>
    <row r="73" spans="17:24" ht="12.75">
      <c r="Q73" s="33"/>
      <c r="R73" s="33"/>
      <c r="S73" s="33"/>
      <c r="T73" s="33"/>
      <c r="U73" s="33"/>
      <c r="V73" s="33"/>
      <c r="W73" s="33"/>
      <c r="X73" s="33"/>
    </row>
    <row r="74" spans="17:24" ht="12.75">
      <c r="Q74" s="33"/>
      <c r="R74" s="33"/>
      <c r="S74" s="33"/>
      <c r="T74" s="33"/>
      <c r="U74" s="33"/>
      <c r="V74" s="33"/>
      <c r="W74" s="33"/>
      <c r="X74" s="33"/>
    </row>
    <row r="75" spans="17:24" ht="12.75">
      <c r="Q75" s="33"/>
      <c r="R75" s="33"/>
      <c r="S75" s="33"/>
      <c r="T75" s="33"/>
      <c r="U75" s="33"/>
      <c r="V75" s="33"/>
      <c r="W75" s="33"/>
      <c r="X75" s="33"/>
    </row>
    <row r="76" spans="17:24" ht="12.75">
      <c r="Q76" s="33"/>
      <c r="R76" s="33"/>
      <c r="S76" s="33"/>
      <c r="T76" s="33"/>
      <c r="U76" s="33"/>
      <c r="V76" s="33"/>
      <c r="W76" s="33"/>
      <c r="X76" s="33"/>
    </row>
    <row r="77" spans="17:24" ht="12.75">
      <c r="Q77" s="33"/>
      <c r="R77" s="33"/>
      <c r="S77" s="33"/>
      <c r="T77" s="33"/>
      <c r="U77" s="33"/>
      <c r="V77" s="33"/>
      <c r="W77" s="33"/>
      <c r="X77" s="33"/>
    </row>
    <row r="78" spans="17:24" ht="12.75">
      <c r="Q78" s="33"/>
      <c r="R78" s="33"/>
      <c r="S78" s="33"/>
      <c r="T78" s="33"/>
      <c r="U78" s="33"/>
      <c r="V78" s="33"/>
      <c r="W78" s="33"/>
      <c r="X78" s="33"/>
    </row>
    <row r="79" spans="17:24" ht="12.75">
      <c r="Q79" s="33"/>
      <c r="R79" s="33"/>
      <c r="S79" s="33"/>
      <c r="T79" s="33"/>
      <c r="U79" s="33"/>
      <c r="V79" s="33"/>
      <c r="W79" s="33"/>
      <c r="X79" s="33"/>
    </row>
    <row r="80" spans="17:24" ht="12.75">
      <c r="Q80" s="33"/>
      <c r="R80" s="33"/>
      <c r="S80" s="33"/>
      <c r="T80" s="33"/>
      <c r="U80" s="33"/>
      <c r="V80" s="33"/>
      <c r="W80" s="33"/>
      <c r="X80" s="33"/>
    </row>
    <row r="81" spans="17:24" ht="12.75">
      <c r="Q81" s="33"/>
      <c r="R81" s="33"/>
      <c r="S81" s="33"/>
      <c r="T81" s="33"/>
      <c r="U81" s="33"/>
      <c r="V81" s="33"/>
      <c r="W81" s="33"/>
      <c r="X81" s="33"/>
    </row>
    <row r="82" spans="17:24" ht="12.75">
      <c r="Q82" s="33"/>
      <c r="R82" s="33"/>
      <c r="S82" s="33"/>
      <c r="T82" s="33"/>
      <c r="U82" s="33"/>
      <c r="V82" s="33"/>
      <c r="W82" s="33"/>
      <c r="X82" s="33"/>
    </row>
    <row r="83" spans="17:24" ht="12.75">
      <c r="Q83" s="33"/>
      <c r="R83" s="33"/>
      <c r="S83" s="33"/>
      <c r="T83" s="33"/>
      <c r="U83" s="33"/>
      <c r="V83" s="33"/>
      <c r="W83" s="33"/>
      <c r="X83" s="33"/>
    </row>
    <row r="84" spans="17:24" ht="12.75">
      <c r="Q84" s="33"/>
      <c r="R84" s="33"/>
      <c r="S84" s="33"/>
      <c r="T84" s="33"/>
      <c r="U84" s="33"/>
      <c r="V84" s="33"/>
      <c r="W84" s="33"/>
      <c r="X84" s="33"/>
    </row>
    <row r="85" spans="17:24" ht="12.75">
      <c r="Q85" s="33"/>
      <c r="R85" s="33"/>
      <c r="S85" s="33"/>
      <c r="T85" s="33"/>
      <c r="U85" s="33"/>
      <c r="V85" s="33"/>
      <c r="W85" s="33"/>
      <c r="X85" s="33"/>
    </row>
    <row r="86" spans="17:24" ht="12.75">
      <c r="Q86" s="33"/>
      <c r="R86" s="33"/>
      <c r="S86" s="33"/>
      <c r="T86" s="33"/>
      <c r="U86" s="33"/>
      <c r="V86" s="33"/>
      <c r="W86" s="33"/>
      <c r="X86" s="33"/>
    </row>
    <row r="87" spans="17:24" ht="12.75">
      <c r="Q87" s="33"/>
      <c r="R87" s="33"/>
      <c r="S87" s="33"/>
      <c r="T87" s="33"/>
      <c r="U87" s="33"/>
      <c r="V87" s="33"/>
      <c r="W87" s="33"/>
      <c r="X87" s="33"/>
    </row>
    <row r="88" spans="17:24" ht="12.75">
      <c r="Q88" s="33"/>
      <c r="R88" s="33"/>
      <c r="S88" s="33"/>
      <c r="T88" s="33"/>
      <c r="U88" s="33"/>
      <c r="V88" s="33"/>
      <c r="W88" s="33"/>
      <c r="X88" s="33"/>
    </row>
    <row r="89" spans="17:24" ht="12.75">
      <c r="Q89" s="33"/>
      <c r="R89" s="33"/>
      <c r="S89" s="33"/>
      <c r="T89" s="33"/>
      <c r="U89" s="33"/>
      <c r="V89" s="33"/>
      <c r="W89" s="33"/>
      <c r="X89" s="33"/>
    </row>
    <row r="90" spans="17:24" ht="12.75">
      <c r="Q90" s="33"/>
      <c r="R90" s="33"/>
      <c r="S90" s="33"/>
      <c r="T90" s="33"/>
      <c r="U90" s="33"/>
      <c r="V90" s="33"/>
      <c r="W90" s="33"/>
      <c r="X90" s="33"/>
    </row>
    <row r="91" spans="17:24" ht="12.75">
      <c r="Q91" s="33"/>
      <c r="R91" s="33"/>
      <c r="S91" s="33"/>
      <c r="T91" s="33"/>
      <c r="U91" s="33"/>
      <c r="V91" s="33"/>
      <c r="W91" s="33"/>
      <c r="X91" s="33"/>
    </row>
    <row r="92" spans="17:24" ht="12.75">
      <c r="Q92" s="33"/>
      <c r="R92" s="33"/>
      <c r="S92" s="33"/>
      <c r="T92" s="33"/>
      <c r="U92" s="33"/>
      <c r="V92" s="33"/>
      <c r="W92" s="33"/>
      <c r="X92" s="33"/>
    </row>
    <row r="93" spans="17:24" ht="12.75">
      <c r="Q93" s="33"/>
      <c r="R93" s="33"/>
      <c r="S93" s="33"/>
      <c r="T93" s="33"/>
      <c r="U93" s="33"/>
      <c r="V93" s="33"/>
      <c r="W93" s="33"/>
      <c r="X93" s="33"/>
    </row>
    <row r="94" spans="17:24" ht="12.75">
      <c r="Q94" s="33"/>
      <c r="R94" s="33"/>
      <c r="S94" s="33"/>
      <c r="T94" s="33"/>
      <c r="U94" s="33"/>
      <c r="V94" s="33"/>
      <c r="W94" s="33"/>
      <c r="X94" s="33"/>
    </row>
    <row r="95" spans="17:24" ht="12.75">
      <c r="Q95" s="33"/>
      <c r="R95" s="33"/>
      <c r="S95" s="33"/>
      <c r="T95" s="33"/>
      <c r="U95" s="33"/>
      <c r="V95" s="33"/>
      <c r="W95" s="33"/>
      <c r="X95" s="33"/>
    </row>
    <row r="96" spans="17:24" ht="12.75">
      <c r="Q96" s="33"/>
      <c r="R96" s="33"/>
      <c r="S96" s="33"/>
      <c r="T96" s="33"/>
      <c r="U96" s="33"/>
      <c r="V96" s="33"/>
      <c r="W96" s="33"/>
      <c r="X96" s="33"/>
    </row>
    <row r="97" spans="17:24" ht="12.75">
      <c r="Q97" s="33"/>
      <c r="R97" s="33"/>
      <c r="S97" s="33"/>
      <c r="T97" s="33"/>
      <c r="U97" s="33"/>
      <c r="V97" s="33"/>
      <c r="W97" s="33"/>
      <c r="X97" s="33"/>
    </row>
    <row r="98" spans="17:24" ht="12.75">
      <c r="Q98" s="33"/>
      <c r="R98" s="33"/>
      <c r="S98" s="33"/>
      <c r="T98" s="33"/>
      <c r="U98" s="33"/>
      <c r="V98" s="33"/>
      <c r="W98" s="33"/>
      <c r="X98" s="33"/>
    </row>
    <row r="99" spans="17:24" ht="12.75">
      <c r="Q99" s="33"/>
      <c r="R99" s="33"/>
      <c r="S99" s="33"/>
      <c r="T99" s="33"/>
      <c r="U99" s="33"/>
      <c r="V99" s="33"/>
      <c r="W99" s="33"/>
      <c r="X99" s="33"/>
    </row>
    <row r="100" spans="17:24" ht="12.75">
      <c r="Q100" s="33"/>
      <c r="R100" s="33"/>
      <c r="S100" s="33"/>
      <c r="T100" s="33"/>
      <c r="U100" s="33"/>
      <c r="V100" s="33"/>
      <c r="W100" s="33"/>
      <c r="X100" s="33"/>
    </row>
    <row r="101" spans="17:24" ht="12.75">
      <c r="Q101" s="33"/>
      <c r="R101" s="33"/>
      <c r="S101" s="33"/>
      <c r="T101" s="33"/>
      <c r="U101" s="33"/>
      <c r="V101" s="33"/>
      <c r="W101" s="33"/>
      <c r="X101" s="33"/>
    </row>
    <row r="102" spans="17:24" ht="12.75">
      <c r="Q102" s="33"/>
      <c r="R102" s="33"/>
      <c r="S102" s="33"/>
      <c r="T102" s="33"/>
      <c r="U102" s="33"/>
      <c r="V102" s="33"/>
      <c r="W102" s="33"/>
      <c r="X102" s="33"/>
    </row>
    <row r="103" spans="17:24" ht="12.75">
      <c r="Q103" s="33"/>
      <c r="R103" s="33"/>
      <c r="S103" s="33"/>
      <c r="T103" s="33"/>
      <c r="U103" s="33"/>
      <c r="V103" s="33"/>
      <c r="W103" s="33"/>
      <c r="X103" s="33"/>
    </row>
    <row r="104" spans="17:24" ht="12.75">
      <c r="Q104" s="33"/>
      <c r="R104" s="33"/>
      <c r="S104" s="33"/>
      <c r="T104" s="33"/>
      <c r="U104" s="33"/>
      <c r="V104" s="33"/>
      <c r="W104" s="33"/>
      <c r="X104" s="33"/>
    </row>
    <row r="105" spans="17:24" ht="12.75">
      <c r="Q105" s="33"/>
      <c r="R105" s="33"/>
      <c r="S105" s="33"/>
      <c r="T105" s="33"/>
      <c r="U105" s="33"/>
      <c r="V105" s="33"/>
      <c r="W105" s="33"/>
      <c r="X105" s="33"/>
    </row>
    <row r="106" spans="17:24" ht="12.75">
      <c r="Q106" s="33"/>
      <c r="R106" s="33"/>
      <c r="S106" s="33"/>
      <c r="T106" s="33"/>
      <c r="U106" s="33"/>
      <c r="V106" s="33"/>
      <c r="W106" s="33"/>
      <c r="X106" s="33"/>
    </row>
    <row r="107" spans="17:24" ht="12.75">
      <c r="Q107" s="33"/>
      <c r="R107" s="33"/>
      <c r="S107" s="33"/>
      <c r="T107" s="33"/>
      <c r="U107" s="33"/>
      <c r="V107" s="33"/>
      <c r="W107" s="33"/>
      <c r="X107" s="33"/>
    </row>
    <row r="108" spans="17:24" ht="12.75">
      <c r="Q108" s="33"/>
      <c r="R108" s="33"/>
      <c r="S108" s="33"/>
      <c r="T108" s="33"/>
      <c r="U108" s="33"/>
      <c r="V108" s="33"/>
      <c r="W108" s="33"/>
      <c r="X108" s="33"/>
    </row>
    <row r="109" spans="17:24" ht="12.75">
      <c r="Q109" s="33"/>
      <c r="R109" s="33"/>
      <c r="S109" s="33"/>
      <c r="T109" s="33"/>
      <c r="U109" s="33"/>
      <c r="V109" s="33"/>
      <c r="W109" s="33"/>
      <c r="X109" s="33"/>
    </row>
    <row r="110" spans="17:24" ht="12.75">
      <c r="Q110" s="33"/>
      <c r="R110" s="33"/>
      <c r="S110" s="33"/>
      <c r="T110" s="33"/>
      <c r="U110" s="33"/>
      <c r="V110" s="33"/>
      <c r="W110" s="33"/>
      <c r="X110" s="33"/>
    </row>
    <row r="111" spans="17:24" ht="12.75">
      <c r="Q111" s="33"/>
      <c r="R111" s="33"/>
      <c r="S111" s="33"/>
      <c r="T111" s="33"/>
      <c r="U111" s="33"/>
      <c r="V111" s="33"/>
      <c r="W111" s="33"/>
      <c r="X111" s="33"/>
    </row>
    <row r="112" spans="17:24" ht="12.75">
      <c r="Q112" s="33"/>
      <c r="R112" s="33"/>
      <c r="S112" s="33"/>
      <c r="T112" s="33"/>
      <c r="U112" s="33"/>
      <c r="V112" s="33"/>
      <c r="W112" s="33"/>
      <c r="X112" s="33"/>
    </row>
    <row r="113" spans="17:24" ht="12.75">
      <c r="Q113" s="33"/>
      <c r="R113" s="33"/>
      <c r="S113" s="33"/>
      <c r="T113" s="33"/>
      <c r="U113" s="33"/>
      <c r="V113" s="33"/>
      <c r="W113" s="33"/>
      <c r="X113" s="33"/>
    </row>
    <row r="114" spans="17:24" ht="12.75">
      <c r="Q114" s="33"/>
      <c r="R114" s="33"/>
      <c r="S114" s="33"/>
      <c r="T114" s="33"/>
      <c r="U114" s="33"/>
      <c r="V114" s="33"/>
      <c r="W114" s="33"/>
      <c r="X114" s="33"/>
    </row>
    <row r="115" spans="17:24" ht="12.75">
      <c r="Q115" s="33"/>
      <c r="R115" s="33"/>
      <c r="S115" s="33"/>
      <c r="T115" s="33"/>
      <c r="U115" s="33"/>
      <c r="V115" s="33"/>
      <c r="W115" s="33"/>
      <c r="X115" s="33"/>
    </row>
    <row r="116" spans="17:24" ht="12.75">
      <c r="Q116" s="33"/>
      <c r="R116" s="33"/>
      <c r="S116" s="33"/>
      <c r="T116" s="33"/>
      <c r="U116" s="33"/>
      <c r="V116" s="33"/>
      <c r="W116" s="33"/>
      <c r="X116" s="33"/>
    </row>
    <row r="117" spans="17:24" ht="12.75">
      <c r="Q117" s="33"/>
      <c r="R117" s="33"/>
      <c r="S117" s="33"/>
      <c r="T117" s="33"/>
      <c r="U117" s="33"/>
      <c r="V117" s="33"/>
      <c r="W117" s="33"/>
      <c r="X117" s="33"/>
    </row>
    <row r="118" spans="17:24" ht="12.75">
      <c r="Q118" s="33"/>
      <c r="R118" s="33"/>
      <c r="S118" s="33"/>
      <c r="T118" s="33"/>
      <c r="U118" s="33"/>
      <c r="V118" s="33"/>
      <c r="W118" s="33"/>
      <c r="X118" s="33"/>
    </row>
    <row r="119" spans="17:24" ht="12.75">
      <c r="Q119" s="33"/>
      <c r="R119" s="33"/>
      <c r="S119" s="33"/>
      <c r="T119" s="33"/>
      <c r="U119" s="33"/>
      <c r="V119" s="33"/>
      <c r="W119" s="33"/>
      <c r="X119" s="33"/>
    </row>
    <row r="120" spans="17:24" ht="12.75">
      <c r="Q120" s="33"/>
      <c r="R120" s="33"/>
      <c r="S120" s="33"/>
      <c r="T120" s="33"/>
      <c r="U120" s="33"/>
      <c r="V120" s="33"/>
      <c r="W120" s="33"/>
      <c r="X120" s="33"/>
    </row>
    <row r="121" spans="17:24" ht="12.75">
      <c r="Q121" s="33"/>
      <c r="R121" s="33"/>
      <c r="S121" s="33"/>
      <c r="T121" s="33"/>
      <c r="U121" s="33"/>
      <c r="V121" s="33"/>
      <c r="W121" s="33"/>
      <c r="X121" s="33"/>
    </row>
    <row r="122" spans="17:24" ht="12.75">
      <c r="Q122" s="33"/>
      <c r="R122" s="33"/>
      <c r="S122" s="33"/>
      <c r="T122" s="33"/>
      <c r="U122" s="33"/>
      <c r="V122" s="33"/>
      <c r="W122" s="33"/>
      <c r="X122" s="33"/>
    </row>
    <row r="123" spans="17:24" ht="12.75">
      <c r="Q123" s="33"/>
      <c r="R123" s="33"/>
      <c r="S123" s="33"/>
      <c r="T123" s="33"/>
      <c r="U123" s="33"/>
      <c r="V123" s="33"/>
      <c r="W123" s="33"/>
      <c r="X123" s="33"/>
    </row>
    <row r="124" spans="17:24" ht="12.75">
      <c r="Q124" s="33"/>
      <c r="R124" s="33"/>
      <c r="S124" s="33"/>
      <c r="T124" s="33"/>
      <c r="U124" s="33"/>
      <c r="V124" s="33"/>
      <c r="W124" s="33"/>
      <c r="X124" s="33"/>
    </row>
    <row r="125" spans="17:24" ht="12.75">
      <c r="Q125" s="33"/>
      <c r="R125" s="33"/>
      <c r="S125" s="33"/>
      <c r="T125" s="33"/>
      <c r="U125" s="33"/>
      <c r="V125" s="33"/>
      <c r="W125" s="33"/>
      <c r="X125" s="33"/>
    </row>
    <row r="126" spans="17:24" ht="12.75">
      <c r="Q126" s="33"/>
      <c r="R126" s="33"/>
      <c r="S126" s="33"/>
      <c r="T126" s="33"/>
      <c r="U126" s="33"/>
      <c r="V126" s="33"/>
      <c r="W126" s="33"/>
      <c r="X126" s="33"/>
    </row>
    <row r="127" spans="17:24" ht="12.75">
      <c r="Q127" s="33"/>
      <c r="R127" s="33"/>
      <c r="S127" s="33"/>
      <c r="T127" s="33"/>
      <c r="U127" s="33"/>
      <c r="V127" s="33"/>
      <c r="W127" s="33"/>
      <c r="X127" s="33"/>
    </row>
    <row r="128" spans="17:24" ht="12.75">
      <c r="Q128" s="33"/>
      <c r="R128" s="33"/>
      <c r="S128" s="33"/>
      <c r="T128" s="33"/>
      <c r="U128" s="33"/>
      <c r="V128" s="33"/>
      <c r="W128" s="33"/>
      <c r="X128" s="33"/>
    </row>
    <row r="129" spans="17:24" ht="12.75">
      <c r="Q129" s="33"/>
      <c r="R129" s="33"/>
      <c r="S129" s="33"/>
      <c r="T129" s="33"/>
      <c r="U129" s="33"/>
      <c r="V129" s="33"/>
      <c r="W129" s="33"/>
      <c r="X129" s="33"/>
    </row>
    <row r="130" spans="17:24" ht="12.75">
      <c r="Q130" s="33"/>
      <c r="R130" s="33"/>
      <c r="S130" s="33"/>
      <c r="T130" s="33"/>
      <c r="U130" s="33"/>
      <c r="V130" s="33"/>
      <c r="W130" s="33"/>
      <c r="X130" s="33"/>
    </row>
    <row r="131" spans="17:24" ht="12.75">
      <c r="Q131" s="33"/>
      <c r="R131" s="33"/>
      <c r="S131" s="33"/>
      <c r="T131" s="33"/>
      <c r="U131" s="33"/>
      <c r="V131" s="33"/>
      <c r="W131" s="33"/>
      <c r="X131" s="33"/>
    </row>
    <row r="132" spans="17:24" ht="12.75">
      <c r="Q132" s="33"/>
      <c r="R132" s="33"/>
      <c r="S132" s="33"/>
      <c r="T132" s="33"/>
      <c r="U132" s="33"/>
      <c r="V132" s="33"/>
      <c r="W132" s="33"/>
      <c r="X132" s="33"/>
    </row>
    <row r="133" spans="17:24" ht="12.75">
      <c r="Q133" s="33"/>
      <c r="R133" s="33"/>
      <c r="S133" s="33"/>
      <c r="T133" s="33"/>
      <c r="U133" s="33"/>
      <c r="V133" s="33"/>
      <c r="W133" s="33"/>
      <c r="X133" s="33"/>
    </row>
    <row r="134" spans="17:24" ht="12.75">
      <c r="Q134" s="33"/>
      <c r="R134" s="33"/>
      <c r="S134" s="33"/>
      <c r="T134" s="33"/>
      <c r="U134" s="33"/>
      <c r="V134" s="33"/>
      <c r="W134" s="33"/>
      <c r="X134" s="33"/>
    </row>
    <row r="135" spans="17:24" ht="12.75">
      <c r="Q135" s="33"/>
      <c r="R135" s="33"/>
      <c r="S135" s="33"/>
      <c r="T135" s="33"/>
      <c r="U135" s="33"/>
      <c r="V135" s="33"/>
      <c r="W135" s="33"/>
      <c r="X135" s="33"/>
    </row>
    <row r="136" spans="17:24" ht="12.75">
      <c r="Q136" s="33"/>
      <c r="R136" s="33"/>
      <c r="S136" s="33"/>
      <c r="T136" s="33"/>
      <c r="U136" s="33"/>
      <c r="V136" s="33"/>
      <c r="W136" s="33"/>
      <c r="X136" s="33"/>
    </row>
    <row r="137" spans="17:24" ht="12.75">
      <c r="Q137" s="33"/>
      <c r="R137" s="33"/>
      <c r="S137" s="33"/>
      <c r="T137" s="33"/>
      <c r="U137" s="33"/>
      <c r="V137" s="33"/>
      <c r="W137" s="33"/>
      <c r="X137" s="33"/>
    </row>
    <row r="138" spans="17:24" ht="12.75">
      <c r="Q138" s="33"/>
      <c r="R138" s="33"/>
      <c r="S138" s="33"/>
      <c r="T138" s="33"/>
      <c r="U138" s="33"/>
      <c r="V138" s="33"/>
      <c r="W138" s="33"/>
      <c r="X138" s="33"/>
    </row>
    <row r="139" spans="17:24" ht="12.75">
      <c r="Q139" s="33"/>
      <c r="R139" s="33"/>
      <c r="S139" s="33"/>
      <c r="T139" s="33"/>
      <c r="U139" s="33"/>
      <c r="V139" s="33"/>
      <c r="W139" s="33"/>
      <c r="X139" s="33"/>
    </row>
    <row r="140" spans="17:24" ht="12.75">
      <c r="Q140" s="33"/>
      <c r="R140" s="33"/>
      <c r="S140" s="33"/>
      <c r="T140" s="33"/>
      <c r="U140" s="33"/>
      <c r="V140" s="33"/>
      <c r="W140" s="33"/>
      <c r="X140" s="33"/>
    </row>
    <row r="141" spans="17:24" ht="12.75">
      <c r="Q141" s="33"/>
      <c r="R141" s="33"/>
      <c r="S141" s="33"/>
      <c r="T141" s="33"/>
      <c r="U141" s="33"/>
      <c r="V141" s="33"/>
      <c r="W141" s="33"/>
      <c r="X141" s="33"/>
    </row>
    <row r="142" spans="17:24" ht="12.75">
      <c r="Q142" s="33"/>
      <c r="R142" s="33"/>
      <c r="S142" s="33"/>
      <c r="T142" s="33"/>
      <c r="U142" s="33"/>
      <c r="V142" s="33"/>
      <c r="W142" s="33"/>
      <c r="X142" s="33"/>
    </row>
    <row r="143" spans="17:24" ht="12.75">
      <c r="Q143" s="33"/>
      <c r="R143" s="33"/>
      <c r="S143" s="33"/>
      <c r="T143" s="33"/>
      <c r="U143" s="33"/>
      <c r="V143" s="33"/>
      <c r="W143" s="33"/>
      <c r="X143" s="33"/>
    </row>
  </sheetData>
  <sheetProtection selectLockedCells="1" selectUnlockedCells="1"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PageLayoutView="0" workbookViewId="0" topLeftCell="A14">
      <selection activeCell="R28" sqref="R28"/>
    </sheetView>
  </sheetViews>
  <sheetFormatPr defaultColWidth="11.57421875" defaultRowHeight="12.75"/>
  <cols>
    <col min="1" max="1" width="7.140625" style="1" customWidth="1"/>
    <col min="2" max="2" width="33.7109375" style="0" customWidth="1"/>
    <col min="3" max="6" width="12.00390625" style="0" customWidth="1"/>
    <col min="7" max="7" width="1.7109375" style="0" customWidth="1"/>
    <col min="8" max="11" width="12.00390625" style="0" customWidth="1"/>
    <col min="12" max="12" width="1.28515625" style="0" customWidth="1"/>
    <col min="13" max="16" width="11.57421875" style="0" customWidth="1"/>
  </cols>
  <sheetData>
    <row r="1" spans="1:16" ht="36" customHeight="1">
      <c r="A1" s="3" t="s">
        <v>6</v>
      </c>
      <c r="B1" s="4" t="s">
        <v>2</v>
      </c>
      <c r="C1" s="2"/>
      <c r="D1" s="3" t="s">
        <v>3</v>
      </c>
      <c r="E1" s="3" t="s">
        <v>4</v>
      </c>
      <c r="F1" s="3" t="s">
        <v>5</v>
      </c>
      <c r="G1" s="3"/>
      <c r="H1" s="3" t="s">
        <v>3</v>
      </c>
      <c r="I1" s="3" t="s">
        <v>4</v>
      </c>
      <c r="J1" s="8" t="s">
        <v>8</v>
      </c>
      <c r="K1" s="8" t="s">
        <v>5</v>
      </c>
      <c r="M1" s="3" t="s">
        <v>3</v>
      </c>
      <c r="N1" s="3" t="s">
        <v>4</v>
      </c>
      <c r="O1" s="8" t="s">
        <v>8</v>
      </c>
      <c r="P1" s="8" t="s">
        <v>5</v>
      </c>
    </row>
    <row r="2" spans="1:17" s="33" customFormat="1" ht="12.75">
      <c r="A2" s="12">
        <v>37</v>
      </c>
      <c r="B2" s="42" t="s">
        <v>15</v>
      </c>
      <c r="C2" s="37" t="s">
        <v>1</v>
      </c>
      <c r="D2" s="7">
        <v>0.3784953703703704</v>
      </c>
      <c r="E2" s="7">
        <v>0.5725925925925927</v>
      </c>
      <c r="F2" s="7">
        <f aca="true" t="shared" si="0" ref="F2:F47">E2-D2</f>
        <v>0.19409722222222225</v>
      </c>
      <c r="G2" s="2"/>
      <c r="H2" s="7">
        <v>0.37916666666666665</v>
      </c>
      <c r="I2" s="7">
        <v>0.5146527777777777</v>
      </c>
      <c r="J2" s="7">
        <f aca="true" t="shared" si="1" ref="J2:J47">I2-H2</f>
        <v>0.13548611111111108</v>
      </c>
      <c r="K2" s="7">
        <f aca="true" t="shared" si="2" ref="K2:K47">F2+J2</f>
        <v>0.32958333333333334</v>
      </c>
      <c r="L2"/>
      <c r="M2" s="7">
        <v>0.4166666666666667</v>
      </c>
      <c r="N2" s="9">
        <v>0.4731134259259259</v>
      </c>
      <c r="O2" s="7">
        <f aca="true" t="shared" si="3" ref="O2:O47">N2-M2</f>
        <v>0.05644675925925924</v>
      </c>
      <c r="P2" s="7">
        <f aca="true" t="shared" si="4" ref="P2:P34">K2+O2</f>
        <v>0.3860300925925926</v>
      </c>
      <c r="Q2" s="33">
        <v>1</v>
      </c>
    </row>
    <row r="3" spans="1:17" ht="12.75">
      <c r="A3" s="12">
        <v>72</v>
      </c>
      <c r="B3" s="42" t="s">
        <v>76</v>
      </c>
      <c r="C3" s="37" t="s">
        <v>1</v>
      </c>
      <c r="D3" s="7">
        <v>0.3784953703703704</v>
      </c>
      <c r="E3" s="7">
        <v>0.5800347222222222</v>
      </c>
      <c r="F3" s="7">
        <f t="shared" si="0"/>
        <v>0.2015393518518518</v>
      </c>
      <c r="G3" s="2"/>
      <c r="H3" s="7">
        <v>0.37916666666666665</v>
      </c>
      <c r="I3" s="7">
        <v>0.530625</v>
      </c>
      <c r="J3" s="7">
        <f t="shared" si="1"/>
        <v>0.15145833333333336</v>
      </c>
      <c r="K3" s="7">
        <f t="shared" si="2"/>
        <v>0.35299768518518515</v>
      </c>
      <c r="M3" s="7">
        <v>0.4166666666666667</v>
      </c>
      <c r="N3" s="9">
        <v>0.48465277777777777</v>
      </c>
      <c r="O3" s="7">
        <f t="shared" si="3"/>
        <v>0.06798611111111108</v>
      </c>
      <c r="P3" s="7">
        <f t="shared" si="4"/>
        <v>0.42098379629629623</v>
      </c>
      <c r="Q3">
        <v>2</v>
      </c>
    </row>
    <row r="4" spans="1:17" ht="12.75">
      <c r="A4" s="12">
        <v>25</v>
      </c>
      <c r="B4" s="42" t="s">
        <v>14</v>
      </c>
      <c r="C4" s="37" t="s">
        <v>1</v>
      </c>
      <c r="D4" s="7">
        <v>0.3784953703703704</v>
      </c>
      <c r="E4" s="7">
        <v>0.6026041666666667</v>
      </c>
      <c r="F4" s="7">
        <f t="shared" si="0"/>
        <v>0.22410879629629632</v>
      </c>
      <c r="G4" s="2"/>
      <c r="H4" s="7">
        <v>0.37916666666666665</v>
      </c>
      <c r="I4" s="7">
        <v>0.5252777777777778</v>
      </c>
      <c r="J4" s="7">
        <f t="shared" si="1"/>
        <v>0.1461111111111112</v>
      </c>
      <c r="K4" s="7">
        <f t="shared" si="2"/>
        <v>0.3702199074074075</v>
      </c>
      <c r="M4" s="7">
        <v>0.4166666666666667</v>
      </c>
      <c r="N4" s="9">
        <v>0.47540509259259256</v>
      </c>
      <c r="O4" s="7">
        <f t="shared" si="3"/>
        <v>0.058738425925925875</v>
      </c>
      <c r="P4" s="7">
        <f t="shared" si="4"/>
        <v>0.4289583333333334</v>
      </c>
      <c r="Q4">
        <v>3</v>
      </c>
    </row>
    <row r="5" spans="1:16" ht="12.75">
      <c r="A5" s="12">
        <v>32</v>
      </c>
      <c r="B5" s="10" t="s">
        <v>60</v>
      </c>
      <c r="C5" s="37" t="s">
        <v>1</v>
      </c>
      <c r="D5" s="7">
        <v>0.3784953703703704</v>
      </c>
      <c r="E5" s="7">
        <v>0.6077893518518519</v>
      </c>
      <c r="F5" s="7">
        <f t="shared" si="0"/>
        <v>0.2292939814814815</v>
      </c>
      <c r="G5" s="2"/>
      <c r="H5" s="7">
        <v>0.37916666666666665</v>
      </c>
      <c r="I5" s="7">
        <v>0.5324537037037037</v>
      </c>
      <c r="J5" s="7">
        <f t="shared" si="1"/>
        <v>0.15328703703703705</v>
      </c>
      <c r="K5" s="7">
        <f t="shared" si="2"/>
        <v>0.38258101851851856</v>
      </c>
      <c r="M5" s="7">
        <v>0.4166666666666667</v>
      </c>
      <c r="N5" s="9">
        <v>0.4754282407407407</v>
      </c>
      <c r="O5" s="7">
        <f t="shared" si="3"/>
        <v>0.05876157407407401</v>
      </c>
      <c r="P5" s="7">
        <f t="shared" si="4"/>
        <v>0.44134259259259256</v>
      </c>
    </row>
    <row r="6" spans="1:16" s="33" customFormat="1" ht="12.75">
      <c r="A6" s="12">
        <v>42</v>
      </c>
      <c r="B6" s="42" t="s">
        <v>65</v>
      </c>
      <c r="C6" s="37" t="s">
        <v>1</v>
      </c>
      <c r="D6" s="7">
        <v>0.3784953703703704</v>
      </c>
      <c r="E6" s="7">
        <v>0.6051736111111111</v>
      </c>
      <c r="F6" s="7">
        <f t="shared" si="0"/>
        <v>0.22667824074074072</v>
      </c>
      <c r="G6" s="2"/>
      <c r="H6" s="7">
        <v>0.37916666666666665</v>
      </c>
      <c r="I6" s="7">
        <v>0.5452083333333334</v>
      </c>
      <c r="J6" s="7">
        <f t="shared" si="1"/>
        <v>0.16604166666666675</v>
      </c>
      <c r="K6" s="7">
        <f t="shared" si="2"/>
        <v>0.3927199074074075</v>
      </c>
      <c r="L6"/>
      <c r="M6" s="7">
        <v>0.4166666666666667</v>
      </c>
      <c r="N6" s="9">
        <v>0.4850347222222222</v>
      </c>
      <c r="O6" s="7">
        <f t="shared" si="3"/>
        <v>0.06836805555555553</v>
      </c>
      <c r="P6" s="7">
        <f t="shared" si="4"/>
        <v>0.461087962962963</v>
      </c>
    </row>
    <row r="7" spans="1:16" ht="12.75">
      <c r="A7" s="12">
        <v>33</v>
      </c>
      <c r="B7" s="10" t="s">
        <v>61</v>
      </c>
      <c r="C7" s="37" t="s">
        <v>1</v>
      </c>
      <c r="D7" s="7">
        <v>0.3784953703703704</v>
      </c>
      <c r="E7" s="7">
        <v>0.624386574074074</v>
      </c>
      <c r="F7" s="7">
        <f t="shared" si="0"/>
        <v>0.24589120370370365</v>
      </c>
      <c r="G7" s="2"/>
      <c r="H7" s="7">
        <v>0.37916666666666665</v>
      </c>
      <c r="I7" s="7">
        <v>0.5424189814814815</v>
      </c>
      <c r="J7" s="7">
        <f t="shared" si="1"/>
        <v>0.16325231481481484</v>
      </c>
      <c r="K7" s="7">
        <f t="shared" si="2"/>
        <v>0.4091435185185185</v>
      </c>
      <c r="M7" s="7">
        <v>0.4166666666666667</v>
      </c>
      <c r="N7" s="9">
        <v>0.48491898148148144</v>
      </c>
      <c r="O7" s="7">
        <f t="shared" si="3"/>
        <v>0.06825231481481475</v>
      </c>
      <c r="P7" s="7">
        <f t="shared" si="4"/>
        <v>0.47739583333333324</v>
      </c>
    </row>
    <row r="8" spans="1:16" ht="12.75">
      <c r="A8" s="12">
        <v>4</v>
      </c>
      <c r="B8" s="42" t="s">
        <v>47</v>
      </c>
      <c r="C8" s="37" t="s">
        <v>1</v>
      </c>
      <c r="D8" s="7">
        <v>0.3784953703703704</v>
      </c>
      <c r="E8" s="7">
        <v>0.6372222222222222</v>
      </c>
      <c r="F8" s="7">
        <f t="shared" si="0"/>
        <v>0.25872685185185185</v>
      </c>
      <c r="G8" s="2"/>
      <c r="H8" s="7">
        <v>0.37916666666666665</v>
      </c>
      <c r="I8" s="7">
        <v>0.5508564814814815</v>
      </c>
      <c r="J8" s="7">
        <f t="shared" si="1"/>
        <v>0.17168981481481482</v>
      </c>
      <c r="K8" s="7">
        <f t="shared" si="2"/>
        <v>0.43041666666666667</v>
      </c>
      <c r="M8" s="7">
        <v>0.4166666666666667</v>
      </c>
      <c r="N8" s="9">
        <v>0.48531250000000004</v>
      </c>
      <c r="O8" s="7">
        <f t="shared" si="3"/>
        <v>0.06864583333333335</v>
      </c>
      <c r="P8" s="7">
        <f t="shared" si="4"/>
        <v>0.4990625</v>
      </c>
    </row>
    <row r="9" spans="1:16" ht="12" customHeight="1">
      <c r="A9" s="12">
        <v>7</v>
      </c>
      <c r="B9" s="10" t="s">
        <v>49</v>
      </c>
      <c r="C9" s="37" t="s">
        <v>1</v>
      </c>
      <c r="D9" s="7">
        <v>0.3784953703703704</v>
      </c>
      <c r="E9" s="7">
        <v>0.6254976851851851</v>
      </c>
      <c r="F9" s="7">
        <f t="shared" si="0"/>
        <v>0.24700231481481472</v>
      </c>
      <c r="G9" s="2"/>
      <c r="H9" s="7">
        <v>0.37916666666666665</v>
      </c>
      <c r="I9" s="7">
        <v>0.5566319444444444</v>
      </c>
      <c r="J9" s="7">
        <f t="shared" si="1"/>
        <v>0.17746527777777776</v>
      </c>
      <c r="K9" s="7">
        <f t="shared" si="2"/>
        <v>0.4244675925925925</v>
      </c>
      <c r="M9" s="7">
        <v>0.4166666666666667</v>
      </c>
      <c r="N9" s="9">
        <v>0.4975925925925926</v>
      </c>
      <c r="O9" s="7">
        <f t="shared" si="3"/>
        <v>0.0809259259259259</v>
      </c>
      <c r="P9" s="7">
        <f t="shared" si="4"/>
        <v>0.5053935185185183</v>
      </c>
    </row>
    <row r="10" spans="1:16" ht="12.75">
      <c r="A10" s="12">
        <v>43</v>
      </c>
      <c r="B10" s="42" t="s">
        <v>66</v>
      </c>
      <c r="C10" s="37" t="s">
        <v>1</v>
      </c>
      <c r="D10" s="7">
        <v>0.3784953703703704</v>
      </c>
      <c r="E10" s="7">
        <v>0.614988425925926</v>
      </c>
      <c r="F10" s="7">
        <f t="shared" si="0"/>
        <v>0.23649305555555555</v>
      </c>
      <c r="G10" s="2"/>
      <c r="H10" s="7">
        <v>0.37916666666666665</v>
      </c>
      <c r="I10" s="7">
        <v>0.547326388888889</v>
      </c>
      <c r="J10" s="7">
        <f t="shared" si="1"/>
        <v>0.1681597222222223</v>
      </c>
      <c r="K10" s="7">
        <f t="shared" si="2"/>
        <v>0.40465277777777786</v>
      </c>
      <c r="M10" s="7">
        <v>0.4166666666666667</v>
      </c>
      <c r="N10" s="9">
        <v>0.531099537037037</v>
      </c>
      <c r="O10" s="7">
        <f t="shared" si="3"/>
        <v>0.11443287037037037</v>
      </c>
      <c r="P10" s="7">
        <f t="shared" si="4"/>
        <v>0.5190856481481483</v>
      </c>
    </row>
    <row r="11" spans="1:16" s="33" customFormat="1" ht="12.75">
      <c r="A11" s="12">
        <v>76</v>
      </c>
      <c r="B11" s="10" t="s">
        <v>17</v>
      </c>
      <c r="C11" s="37" t="s">
        <v>1</v>
      </c>
      <c r="D11" s="7">
        <v>0.3784953703703704</v>
      </c>
      <c r="E11" s="7">
        <v>0.6469907407407408</v>
      </c>
      <c r="F11" s="7">
        <f t="shared" si="0"/>
        <v>0.2684953703703704</v>
      </c>
      <c r="G11" s="2"/>
      <c r="H11" s="7">
        <v>0.37916666666666665</v>
      </c>
      <c r="I11" s="7">
        <v>0.5717013888888889</v>
      </c>
      <c r="J11" s="7">
        <f t="shared" si="1"/>
        <v>0.19253472222222223</v>
      </c>
      <c r="K11" s="7">
        <f t="shared" si="2"/>
        <v>0.46103009259259264</v>
      </c>
      <c r="L11"/>
      <c r="M11" s="7">
        <v>0.4166666666666667</v>
      </c>
      <c r="N11" s="9">
        <v>0.49164351851851856</v>
      </c>
      <c r="O11" s="7">
        <f t="shared" si="3"/>
        <v>0.07497685185185188</v>
      </c>
      <c r="P11" s="7">
        <f t="shared" si="4"/>
        <v>0.5360069444444445</v>
      </c>
    </row>
    <row r="12" spans="1:16" ht="12.75">
      <c r="A12" s="12">
        <v>6</v>
      </c>
      <c r="B12" s="10" t="s">
        <v>48</v>
      </c>
      <c r="C12" s="37" t="s">
        <v>1</v>
      </c>
      <c r="D12" s="7">
        <v>0.3784953703703704</v>
      </c>
      <c r="E12" s="7">
        <v>0.6791666666666667</v>
      </c>
      <c r="F12" s="7">
        <f t="shared" si="0"/>
        <v>0.3006712962962963</v>
      </c>
      <c r="G12" s="2"/>
      <c r="H12" s="7">
        <v>0.37916666666666665</v>
      </c>
      <c r="I12" s="7">
        <v>0.5601273148148148</v>
      </c>
      <c r="J12" s="7">
        <f t="shared" si="1"/>
        <v>0.18096064814814816</v>
      </c>
      <c r="K12" s="7">
        <f t="shared" si="2"/>
        <v>0.48163194444444446</v>
      </c>
      <c r="M12" s="7">
        <v>0.4166666666666667</v>
      </c>
      <c r="N12" s="9">
        <v>0.49224537037037036</v>
      </c>
      <c r="O12" s="7">
        <f t="shared" si="3"/>
        <v>0.07557870370370368</v>
      </c>
      <c r="P12" s="7">
        <f t="shared" si="4"/>
        <v>0.5572106481481481</v>
      </c>
    </row>
    <row r="13" spans="1:16" ht="12.75">
      <c r="A13" s="12">
        <v>62</v>
      </c>
      <c r="B13" s="10" t="s">
        <v>16</v>
      </c>
      <c r="C13" s="37" t="s">
        <v>1</v>
      </c>
      <c r="D13" s="7">
        <v>0.3784953703703704</v>
      </c>
      <c r="E13" s="7">
        <v>0.6805787037037038</v>
      </c>
      <c r="F13" s="7">
        <f t="shared" si="0"/>
        <v>0.30208333333333337</v>
      </c>
      <c r="G13" s="2"/>
      <c r="H13" s="7">
        <v>0.37916666666666665</v>
      </c>
      <c r="I13" s="7">
        <v>0.5579861111111112</v>
      </c>
      <c r="J13" s="7">
        <f t="shared" si="1"/>
        <v>0.17881944444444453</v>
      </c>
      <c r="K13" s="7">
        <f t="shared" si="2"/>
        <v>0.4809027777777779</v>
      </c>
      <c r="M13" s="7">
        <v>0.4166666666666667</v>
      </c>
      <c r="N13" s="9">
        <v>0.49355324074074075</v>
      </c>
      <c r="O13" s="7">
        <f t="shared" si="3"/>
        <v>0.07688657407407407</v>
      </c>
      <c r="P13" s="7">
        <f t="shared" si="4"/>
        <v>0.557789351851852</v>
      </c>
    </row>
    <row r="14" spans="1:16" ht="12.75">
      <c r="A14" s="12">
        <v>64</v>
      </c>
      <c r="B14" s="10" t="s">
        <v>72</v>
      </c>
      <c r="C14" s="37" t="s">
        <v>1</v>
      </c>
      <c r="D14" s="7">
        <v>0.3784953703703704</v>
      </c>
      <c r="E14" s="7">
        <v>0.6363541666666667</v>
      </c>
      <c r="F14" s="7">
        <f t="shared" si="0"/>
        <v>0.25785879629629627</v>
      </c>
      <c r="G14" s="2"/>
      <c r="H14" s="7">
        <v>0.37916666666666665</v>
      </c>
      <c r="I14" s="7">
        <v>0.5961689814814815</v>
      </c>
      <c r="J14" s="7">
        <f t="shared" si="1"/>
        <v>0.2170023148148148</v>
      </c>
      <c r="K14" s="7">
        <f t="shared" si="2"/>
        <v>0.47486111111111107</v>
      </c>
      <c r="M14" s="7">
        <v>0.4166666666666667</v>
      </c>
      <c r="N14" s="9">
        <v>0.5015393518518518</v>
      </c>
      <c r="O14" s="7">
        <f t="shared" si="3"/>
        <v>0.08487268518518515</v>
      </c>
      <c r="P14" s="7">
        <f t="shared" si="4"/>
        <v>0.5597337962962963</v>
      </c>
    </row>
    <row r="15" spans="1:16" ht="12.75">
      <c r="A15" s="12">
        <v>67</v>
      </c>
      <c r="B15" s="10" t="s">
        <v>74</v>
      </c>
      <c r="C15" s="37" t="s">
        <v>1</v>
      </c>
      <c r="D15" s="7">
        <v>0.3784953703703704</v>
      </c>
      <c r="E15" s="7">
        <v>0.6878356481481481</v>
      </c>
      <c r="F15" s="7">
        <f t="shared" si="0"/>
        <v>0.30934027777777773</v>
      </c>
      <c r="G15" s="2"/>
      <c r="H15" s="7">
        <v>0.37916666666666665</v>
      </c>
      <c r="I15" s="7">
        <v>0.5572685185185186</v>
      </c>
      <c r="J15" s="7">
        <f t="shared" si="1"/>
        <v>0.1781018518518519</v>
      </c>
      <c r="K15" s="7">
        <f t="shared" si="2"/>
        <v>0.48744212962962963</v>
      </c>
      <c r="M15" s="7">
        <v>0.4166666666666667</v>
      </c>
      <c r="N15" s="9">
        <v>0.4930208333333333</v>
      </c>
      <c r="O15" s="7">
        <f t="shared" si="3"/>
        <v>0.07635416666666661</v>
      </c>
      <c r="P15" s="7">
        <f t="shared" si="4"/>
        <v>0.5637962962962962</v>
      </c>
    </row>
    <row r="16" spans="1:16" ht="12.75">
      <c r="A16" s="12">
        <v>54</v>
      </c>
      <c r="B16" s="10" t="s">
        <v>21</v>
      </c>
      <c r="C16" s="37" t="s">
        <v>1</v>
      </c>
      <c r="D16" s="7">
        <v>0.3784953703703704</v>
      </c>
      <c r="E16" s="7">
        <v>0.6648148148148149</v>
      </c>
      <c r="F16" s="7">
        <f t="shared" si="0"/>
        <v>0.28631944444444446</v>
      </c>
      <c r="G16" s="2"/>
      <c r="H16" s="7">
        <v>0.37916666666666665</v>
      </c>
      <c r="I16" s="7">
        <v>0.5684490740740741</v>
      </c>
      <c r="J16" s="7">
        <f t="shared" si="1"/>
        <v>0.18928240740740743</v>
      </c>
      <c r="K16" s="7">
        <f t="shared" si="2"/>
        <v>0.4756018518518519</v>
      </c>
      <c r="M16" s="7">
        <v>0.4166666666666667</v>
      </c>
      <c r="N16" s="9">
        <v>0.5071527777777778</v>
      </c>
      <c r="O16" s="7">
        <f t="shared" si="3"/>
        <v>0.0904861111111111</v>
      </c>
      <c r="P16" s="7">
        <f t="shared" si="4"/>
        <v>0.5660879629629629</v>
      </c>
    </row>
    <row r="17" spans="1:16" ht="12.75">
      <c r="A17" s="12">
        <v>79</v>
      </c>
      <c r="B17" s="10" t="s">
        <v>80</v>
      </c>
      <c r="C17" s="37" t="s">
        <v>1</v>
      </c>
      <c r="D17" s="7">
        <v>0.3784953703703704</v>
      </c>
      <c r="E17" s="7">
        <v>0.6881828703703704</v>
      </c>
      <c r="F17" s="7">
        <f t="shared" si="0"/>
        <v>0.3096875</v>
      </c>
      <c r="G17" s="2"/>
      <c r="H17" s="7">
        <v>0.37916666666666665</v>
      </c>
      <c r="I17" s="7">
        <v>0.5626041666666667</v>
      </c>
      <c r="J17" s="7">
        <f t="shared" si="1"/>
        <v>0.18343750000000003</v>
      </c>
      <c r="K17" s="7">
        <f t="shared" si="2"/>
        <v>0.49312500000000004</v>
      </c>
      <c r="M17" s="7">
        <v>0.4166666666666667</v>
      </c>
      <c r="N17" s="9">
        <v>0.4903356481481482</v>
      </c>
      <c r="O17" s="7">
        <f t="shared" si="3"/>
        <v>0.07366898148148149</v>
      </c>
      <c r="P17" s="7">
        <f t="shared" si="4"/>
        <v>0.5667939814814815</v>
      </c>
    </row>
    <row r="18" spans="1:16" ht="12.75">
      <c r="A18" s="12">
        <v>61</v>
      </c>
      <c r="B18" s="10" t="s">
        <v>71</v>
      </c>
      <c r="C18" s="37" t="s">
        <v>1</v>
      </c>
      <c r="D18" s="7">
        <v>0.3784953703703704</v>
      </c>
      <c r="E18" s="7">
        <v>0.695775462962963</v>
      </c>
      <c r="F18" s="7">
        <f t="shared" si="0"/>
        <v>0.3172800925925926</v>
      </c>
      <c r="G18" s="2"/>
      <c r="H18" s="7">
        <v>0.37916666666666665</v>
      </c>
      <c r="I18" s="7">
        <v>0.5616319444444444</v>
      </c>
      <c r="J18" s="7">
        <f t="shared" si="1"/>
        <v>0.18246527777777777</v>
      </c>
      <c r="K18" s="7">
        <f t="shared" si="2"/>
        <v>0.49974537037037037</v>
      </c>
      <c r="M18" s="7">
        <v>0.4166666666666667</v>
      </c>
      <c r="N18" s="9">
        <v>0.4926041666666667</v>
      </c>
      <c r="O18" s="7">
        <f t="shared" si="3"/>
        <v>0.07593749999999999</v>
      </c>
      <c r="P18" s="7">
        <f t="shared" si="4"/>
        <v>0.5756828703703704</v>
      </c>
    </row>
    <row r="19" spans="1:16" ht="12.75">
      <c r="A19" s="12">
        <v>53</v>
      </c>
      <c r="B19" s="10" t="s">
        <v>68</v>
      </c>
      <c r="C19" s="37" t="s">
        <v>1</v>
      </c>
      <c r="D19" s="7">
        <v>0.3784953703703704</v>
      </c>
      <c r="E19" s="7">
        <v>0.6738078703703704</v>
      </c>
      <c r="F19" s="7">
        <f t="shared" si="0"/>
        <v>0.2953125</v>
      </c>
      <c r="G19" s="2"/>
      <c r="H19" s="7">
        <v>0.37916666666666665</v>
      </c>
      <c r="I19" s="7">
        <v>0.5844097222222222</v>
      </c>
      <c r="J19" s="7">
        <f t="shared" si="1"/>
        <v>0.20524305555555555</v>
      </c>
      <c r="K19" s="7">
        <f t="shared" si="2"/>
        <v>0.5005555555555555</v>
      </c>
      <c r="M19" s="7">
        <v>0.4166666666666667</v>
      </c>
      <c r="N19" s="9">
        <v>0.5058217592592592</v>
      </c>
      <c r="O19" s="7">
        <f t="shared" si="3"/>
        <v>0.08915509259259252</v>
      </c>
      <c r="P19" s="7">
        <f t="shared" si="4"/>
        <v>0.589710648148148</v>
      </c>
    </row>
    <row r="20" spans="1:16" ht="12.75">
      <c r="A20" s="12">
        <v>24</v>
      </c>
      <c r="B20" s="10" t="s">
        <v>57</v>
      </c>
      <c r="C20" s="37" t="s">
        <v>1</v>
      </c>
      <c r="D20" s="7">
        <v>0.3784953703703704</v>
      </c>
      <c r="E20" s="7">
        <v>0.6950462962962963</v>
      </c>
      <c r="F20" s="7">
        <f t="shared" si="0"/>
        <v>0.31655092592592593</v>
      </c>
      <c r="G20" s="2"/>
      <c r="H20" s="7">
        <v>0.37916666666666665</v>
      </c>
      <c r="I20" s="7">
        <v>0.5930671296296296</v>
      </c>
      <c r="J20" s="7">
        <f t="shared" si="1"/>
        <v>0.21390046296296295</v>
      </c>
      <c r="K20" s="7">
        <f t="shared" si="2"/>
        <v>0.5304513888888889</v>
      </c>
      <c r="M20" s="7">
        <v>0.4166666666666667</v>
      </c>
      <c r="N20" s="9">
        <v>0.5045023148148148</v>
      </c>
      <c r="O20" s="7">
        <f t="shared" si="3"/>
        <v>0.0878356481481481</v>
      </c>
      <c r="P20" s="7">
        <f t="shared" si="4"/>
        <v>0.618287037037037</v>
      </c>
    </row>
    <row r="21" spans="1:16" ht="12.75">
      <c r="A21" s="12">
        <v>55</v>
      </c>
      <c r="B21" s="10" t="s">
        <v>69</v>
      </c>
      <c r="C21" s="37" t="s">
        <v>1</v>
      </c>
      <c r="D21" s="7">
        <v>0.3784953703703704</v>
      </c>
      <c r="E21" s="7">
        <v>0.6957986111111111</v>
      </c>
      <c r="F21" s="7">
        <f t="shared" si="0"/>
        <v>0.3173032407407407</v>
      </c>
      <c r="G21" s="2"/>
      <c r="H21" s="7">
        <v>0.37916666666666665</v>
      </c>
      <c r="I21" s="7">
        <v>0.5925578703703703</v>
      </c>
      <c r="J21" s="7">
        <f t="shared" si="1"/>
        <v>0.21339120370370368</v>
      </c>
      <c r="K21" s="7">
        <f t="shared" si="2"/>
        <v>0.5306944444444444</v>
      </c>
      <c r="M21" s="7">
        <v>0.4166666666666667</v>
      </c>
      <c r="N21" s="9">
        <v>0.5044212962962963</v>
      </c>
      <c r="O21" s="7">
        <f t="shared" si="3"/>
        <v>0.0877546296296296</v>
      </c>
      <c r="P21" s="7">
        <f t="shared" si="4"/>
        <v>0.618449074074074</v>
      </c>
    </row>
    <row r="22" spans="1:16" ht="12.75">
      <c r="A22" s="12">
        <v>74</v>
      </c>
      <c r="B22" s="10" t="s">
        <v>78</v>
      </c>
      <c r="C22" s="37" t="s">
        <v>1</v>
      </c>
      <c r="D22" s="7">
        <v>0.3784953703703704</v>
      </c>
      <c r="E22" s="7">
        <v>0.6775810185185186</v>
      </c>
      <c r="F22" s="7">
        <f t="shared" si="0"/>
        <v>0.2990856481481482</v>
      </c>
      <c r="G22" s="2"/>
      <c r="H22" s="7">
        <v>0.37916666666666665</v>
      </c>
      <c r="I22" s="7">
        <v>0.5888888888888889</v>
      </c>
      <c r="J22" s="7">
        <f t="shared" si="1"/>
        <v>0.20972222222222225</v>
      </c>
      <c r="K22" s="7">
        <f t="shared" si="2"/>
        <v>0.5088078703703705</v>
      </c>
      <c r="M22" s="7">
        <v>0.4166666666666667</v>
      </c>
      <c r="N22" s="9">
        <v>0.5362037037037037</v>
      </c>
      <c r="O22" s="7">
        <f t="shared" si="3"/>
        <v>0.11953703703703705</v>
      </c>
      <c r="P22" s="7">
        <f t="shared" si="4"/>
        <v>0.6283449074074074</v>
      </c>
    </row>
    <row r="23" spans="1:16" ht="12.75">
      <c r="A23" s="12">
        <v>39</v>
      </c>
      <c r="B23" s="10" t="s">
        <v>63</v>
      </c>
      <c r="C23" s="37" t="s">
        <v>1</v>
      </c>
      <c r="D23" s="32">
        <v>0.3784953703703704</v>
      </c>
      <c r="E23" s="32">
        <v>0.7101736111111111</v>
      </c>
      <c r="F23" s="32">
        <f t="shared" si="0"/>
        <v>0.3316782407407407</v>
      </c>
      <c r="G23" s="5"/>
      <c r="H23" s="32">
        <v>0.37916666666666665</v>
      </c>
      <c r="I23" s="32">
        <v>0.5904513888888888</v>
      </c>
      <c r="J23" s="32">
        <f t="shared" si="1"/>
        <v>0.21128472222222217</v>
      </c>
      <c r="K23" s="32">
        <f t="shared" si="2"/>
        <v>0.5429629629629629</v>
      </c>
      <c r="L23" s="33"/>
      <c r="M23" s="32">
        <v>0.4166666666666667</v>
      </c>
      <c r="N23" s="34">
        <v>0.5067939814814815</v>
      </c>
      <c r="O23" s="32">
        <f t="shared" si="3"/>
        <v>0.09012731481481479</v>
      </c>
      <c r="P23" s="32">
        <f t="shared" si="4"/>
        <v>0.6330902777777776</v>
      </c>
    </row>
    <row r="24" spans="1:16" ht="12.75">
      <c r="A24" s="12">
        <v>66</v>
      </c>
      <c r="B24" s="10" t="s">
        <v>73</v>
      </c>
      <c r="C24" s="37" t="s">
        <v>1</v>
      </c>
      <c r="D24" s="32">
        <v>0.3784953703703704</v>
      </c>
      <c r="E24" s="32">
        <v>0.7089583333333334</v>
      </c>
      <c r="F24" s="32">
        <f t="shared" si="0"/>
        <v>0.33046296296296296</v>
      </c>
      <c r="G24" s="5"/>
      <c r="H24" s="32">
        <v>0.37916666666666665</v>
      </c>
      <c r="I24" s="32">
        <v>0.6050462962962962</v>
      </c>
      <c r="J24" s="32">
        <f t="shared" si="1"/>
        <v>0.2258796296296296</v>
      </c>
      <c r="K24" s="32">
        <f t="shared" si="2"/>
        <v>0.5563425925925926</v>
      </c>
      <c r="L24" s="33"/>
      <c r="M24" s="32">
        <v>0.4166666666666667</v>
      </c>
      <c r="N24" s="32">
        <v>0.5062152777777778</v>
      </c>
      <c r="O24" s="7">
        <f t="shared" si="3"/>
        <v>0.08954861111111106</v>
      </c>
      <c r="P24" s="32">
        <f t="shared" si="4"/>
        <v>0.6458912037037037</v>
      </c>
    </row>
    <row r="25" spans="1:16" ht="12.75">
      <c r="A25" s="12">
        <v>81</v>
      </c>
      <c r="B25" s="11" t="s">
        <v>81</v>
      </c>
      <c r="C25" s="37" t="s">
        <v>1</v>
      </c>
      <c r="D25" s="7">
        <v>0.3784953703703704</v>
      </c>
      <c r="E25" s="7">
        <v>0.704849537037037</v>
      </c>
      <c r="F25" s="7">
        <f t="shared" si="0"/>
        <v>0.3263541666666666</v>
      </c>
      <c r="G25" s="2"/>
      <c r="H25" s="7">
        <v>0.37916666666666665</v>
      </c>
      <c r="I25" s="7">
        <v>0.608738425925926</v>
      </c>
      <c r="J25" s="7">
        <f t="shared" si="1"/>
        <v>0.22957175925925932</v>
      </c>
      <c r="K25" s="7">
        <f t="shared" si="2"/>
        <v>0.5559259259259259</v>
      </c>
      <c r="L25" s="48"/>
      <c r="M25" s="7">
        <v>0.4166666666666667</v>
      </c>
      <c r="N25" s="7">
        <v>0.5152314814814815</v>
      </c>
      <c r="O25" s="7">
        <f t="shared" si="3"/>
        <v>0.09856481481481477</v>
      </c>
      <c r="P25" s="7">
        <f t="shared" si="4"/>
        <v>0.6544907407407408</v>
      </c>
    </row>
    <row r="26" spans="1:16" ht="12.75">
      <c r="A26" s="12">
        <v>86</v>
      </c>
      <c r="B26" s="10" t="s">
        <v>82</v>
      </c>
      <c r="C26" s="6" t="s">
        <v>1</v>
      </c>
      <c r="D26" s="32">
        <v>0.3784953703703704</v>
      </c>
      <c r="E26" s="32">
        <v>0.7494212962962963</v>
      </c>
      <c r="F26" s="32">
        <f t="shared" si="0"/>
        <v>0.3709259259259259</v>
      </c>
      <c r="G26" s="5"/>
      <c r="H26" s="32">
        <v>0.37916666666666665</v>
      </c>
      <c r="I26" s="32">
        <v>0.5849189814814815</v>
      </c>
      <c r="J26" s="32">
        <f t="shared" si="1"/>
        <v>0.20575231481481482</v>
      </c>
      <c r="K26" s="32">
        <f t="shared" si="2"/>
        <v>0.5766782407407407</v>
      </c>
      <c r="L26" s="47"/>
      <c r="M26" s="32">
        <v>0.4166666666666667</v>
      </c>
      <c r="N26" s="32">
        <v>0.5051388888888889</v>
      </c>
      <c r="O26" s="32">
        <f t="shared" si="3"/>
        <v>0.08847222222222223</v>
      </c>
      <c r="P26" s="32">
        <f t="shared" si="4"/>
        <v>0.665150462962963</v>
      </c>
    </row>
    <row r="27" spans="1:16" ht="12.75">
      <c r="A27" s="36">
        <v>56</v>
      </c>
      <c r="B27" s="31" t="s">
        <v>70</v>
      </c>
      <c r="C27" s="38" t="s">
        <v>1</v>
      </c>
      <c r="D27" s="32">
        <v>0.3784953703703704</v>
      </c>
      <c r="E27" s="32">
        <v>0.7252430555555556</v>
      </c>
      <c r="F27" s="32">
        <f t="shared" si="0"/>
        <v>0.3467476851851852</v>
      </c>
      <c r="G27" s="5"/>
      <c r="H27" s="32">
        <v>0.37916666666666665</v>
      </c>
      <c r="I27" s="32">
        <v>0.6197800925925926</v>
      </c>
      <c r="J27" s="32">
        <f t="shared" si="1"/>
        <v>0.24061342592592594</v>
      </c>
      <c r="K27" s="32">
        <f t="shared" si="2"/>
        <v>0.5873611111111111</v>
      </c>
      <c r="L27" s="33"/>
      <c r="M27" s="32">
        <v>0.4166666666666667</v>
      </c>
      <c r="N27" s="34">
        <v>0.5067592592592592</v>
      </c>
      <c r="O27" s="32">
        <f t="shared" si="3"/>
        <v>0.09009259259259256</v>
      </c>
      <c r="P27" s="32">
        <f t="shared" si="4"/>
        <v>0.6774537037037036</v>
      </c>
    </row>
    <row r="28" spans="1:16" ht="12.75">
      <c r="A28" s="12">
        <v>36</v>
      </c>
      <c r="B28" s="10" t="s">
        <v>62</v>
      </c>
      <c r="C28" s="37" t="s">
        <v>1</v>
      </c>
      <c r="D28" s="7">
        <v>0.3784953703703704</v>
      </c>
      <c r="E28" s="7">
        <v>0.711099537037037</v>
      </c>
      <c r="F28" s="7">
        <f t="shared" si="0"/>
        <v>0.3326041666666666</v>
      </c>
      <c r="G28" s="2"/>
      <c r="H28" s="7">
        <v>0.37916666666666665</v>
      </c>
      <c r="I28" s="7">
        <v>0.6357291666666667</v>
      </c>
      <c r="J28" s="7">
        <f t="shared" si="1"/>
        <v>0.2565625</v>
      </c>
      <c r="K28" s="7">
        <f t="shared" si="2"/>
        <v>0.5891666666666666</v>
      </c>
      <c r="M28" s="7">
        <v>0.4166666666666667</v>
      </c>
      <c r="N28" s="9">
        <v>0.5120601851851853</v>
      </c>
      <c r="O28" s="7">
        <f t="shared" si="3"/>
        <v>0.09539351851851857</v>
      </c>
      <c r="P28" s="7">
        <f t="shared" si="4"/>
        <v>0.6845601851851852</v>
      </c>
    </row>
    <row r="29" spans="1:16" s="33" customFormat="1" ht="12.75">
      <c r="A29" s="12">
        <v>68</v>
      </c>
      <c r="B29" s="10" t="s">
        <v>75</v>
      </c>
      <c r="C29" s="37" t="s">
        <v>1</v>
      </c>
      <c r="D29" s="7">
        <v>0.3784953703703704</v>
      </c>
      <c r="E29" s="7">
        <v>0.7324305555555556</v>
      </c>
      <c r="F29" s="7">
        <f t="shared" si="0"/>
        <v>0.3539351851851852</v>
      </c>
      <c r="G29" s="2"/>
      <c r="H29" s="7">
        <v>0.37916666666666665</v>
      </c>
      <c r="I29" s="7">
        <v>0.6198611111111111</v>
      </c>
      <c r="J29" s="7">
        <f t="shared" si="1"/>
        <v>0.24069444444444443</v>
      </c>
      <c r="K29" s="7">
        <f t="shared" si="2"/>
        <v>0.5946296296296296</v>
      </c>
      <c r="L29"/>
      <c r="M29" s="7">
        <v>0.4166666666666667</v>
      </c>
      <c r="N29" s="9">
        <v>0.5184027777777778</v>
      </c>
      <c r="O29" s="7">
        <f t="shared" si="3"/>
        <v>0.10173611111111108</v>
      </c>
      <c r="P29" s="7">
        <f t="shared" si="4"/>
        <v>0.6963657407407406</v>
      </c>
    </row>
    <row r="30" spans="1:16" ht="12.75">
      <c r="A30" s="12">
        <v>20</v>
      </c>
      <c r="B30" s="11" t="s">
        <v>55</v>
      </c>
      <c r="C30" s="37" t="s">
        <v>1</v>
      </c>
      <c r="D30" s="7">
        <v>0.3784953703703704</v>
      </c>
      <c r="E30" s="7">
        <v>0.7289351851851852</v>
      </c>
      <c r="F30" s="7">
        <f t="shared" si="0"/>
        <v>0.3504398148148148</v>
      </c>
      <c r="G30" s="2"/>
      <c r="H30" s="7">
        <v>0.37916666666666665</v>
      </c>
      <c r="I30" s="7">
        <v>0.6609143518518519</v>
      </c>
      <c r="J30" s="7">
        <f t="shared" si="1"/>
        <v>0.2817476851851852</v>
      </c>
      <c r="K30" s="7">
        <f t="shared" si="2"/>
        <v>0.6321875</v>
      </c>
      <c r="M30" s="7">
        <v>0.4166666666666667</v>
      </c>
      <c r="N30" s="9">
        <v>0.5170486111111111</v>
      </c>
      <c r="O30" s="7">
        <f t="shared" si="3"/>
        <v>0.10038194444444443</v>
      </c>
      <c r="P30" s="7">
        <f t="shared" si="4"/>
        <v>0.7325694444444444</v>
      </c>
    </row>
    <row r="31" spans="1:16" ht="12" customHeight="1">
      <c r="A31" s="12">
        <v>77</v>
      </c>
      <c r="B31" s="10" t="s">
        <v>79</v>
      </c>
      <c r="C31" s="37" t="s">
        <v>1</v>
      </c>
      <c r="D31" s="7">
        <v>0.3784953703703704</v>
      </c>
      <c r="E31" s="7">
        <v>0.7533796296296296</v>
      </c>
      <c r="F31" s="7">
        <f t="shared" si="0"/>
        <v>0.37488425925925917</v>
      </c>
      <c r="G31" s="2"/>
      <c r="H31" s="7">
        <v>0.37916666666666665</v>
      </c>
      <c r="I31" s="7">
        <v>0.6457407407407407</v>
      </c>
      <c r="J31" s="7">
        <f t="shared" si="1"/>
        <v>0.2665740740740741</v>
      </c>
      <c r="K31" s="7">
        <f t="shared" si="2"/>
        <v>0.6414583333333332</v>
      </c>
      <c r="M31" s="7">
        <v>0.4166666666666667</v>
      </c>
      <c r="N31" s="9">
        <v>0.5203125000000001</v>
      </c>
      <c r="O31" s="7">
        <f t="shared" si="3"/>
        <v>0.10364583333333338</v>
      </c>
      <c r="P31" s="7">
        <f t="shared" si="4"/>
        <v>0.7451041666666667</v>
      </c>
    </row>
    <row r="32" spans="1:16" ht="12.75">
      <c r="A32" s="12">
        <v>12</v>
      </c>
      <c r="B32" s="10" t="s">
        <v>52</v>
      </c>
      <c r="C32" s="37" t="s">
        <v>1</v>
      </c>
      <c r="D32" s="7">
        <v>0.3784953703703704</v>
      </c>
      <c r="E32" s="7">
        <v>0.7671412037037038</v>
      </c>
      <c r="F32" s="7">
        <f t="shared" si="0"/>
        <v>0.38864583333333336</v>
      </c>
      <c r="G32" s="2"/>
      <c r="H32" s="7">
        <v>0.37916666666666665</v>
      </c>
      <c r="I32" s="7">
        <v>0.6483333333333333</v>
      </c>
      <c r="J32" s="7">
        <f t="shared" si="1"/>
        <v>0.26916666666666667</v>
      </c>
      <c r="K32" s="7">
        <f t="shared" si="2"/>
        <v>0.6578125</v>
      </c>
      <c r="M32" s="7">
        <v>0.4166666666666667</v>
      </c>
      <c r="N32" s="7">
        <v>0.53125</v>
      </c>
      <c r="O32" s="7">
        <f t="shared" si="3"/>
        <v>0.11458333333333331</v>
      </c>
      <c r="P32" s="7">
        <f t="shared" si="4"/>
        <v>0.7723958333333334</v>
      </c>
    </row>
    <row r="33" spans="1:16" s="33" customFormat="1" ht="12.75">
      <c r="A33" s="12">
        <v>10</v>
      </c>
      <c r="B33" s="10" t="s">
        <v>51</v>
      </c>
      <c r="C33" s="37" t="s">
        <v>1</v>
      </c>
      <c r="D33" s="7">
        <v>0.3784953703703704</v>
      </c>
      <c r="E33" s="7">
        <v>0.7822106481481481</v>
      </c>
      <c r="F33" s="7">
        <f t="shared" si="0"/>
        <v>0.4037152777777777</v>
      </c>
      <c r="G33" s="2"/>
      <c r="H33" s="7">
        <v>0.37916666666666665</v>
      </c>
      <c r="I33" s="7">
        <v>0.6549305555555556</v>
      </c>
      <c r="J33" s="7">
        <f t="shared" si="1"/>
        <v>0.2757638888888889</v>
      </c>
      <c r="K33" s="7">
        <f t="shared" si="2"/>
        <v>0.6794791666666666</v>
      </c>
      <c r="L33"/>
      <c r="M33" s="7">
        <v>0.4166666666666667</v>
      </c>
      <c r="N33" s="7">
        <v>0.5159375</v>
      </c>
      <c r="O33" s="7">
        <f t="shared" si="3"/>
        <v>0.09927083333333336</v>
      </c>
      <c r="P33" s="7">
        <f t="shared" si="4"/>
        <v>0.77875</v>
      </c>
    </row>
    <row r="34" spans="1:16" ht="12.75">
      <c r="A34" s="12">
        <v>47</v>
      </c>
      <c r="B34" s="10" t="s">
        <v>67</v>
      </c>
      <c r="C34" s="37" t="s">
        <v>1</v>
      </c>
      <c r="D34" s="7">
        <v>0.3784953703703704</v>
      </c>
      <c r="E34" s="7">
        <v>0.7670717592592592</v>
      </c>
      <c r="F34" s="7">
        <f t="shared" si="0"/>
        <v>0.3885763888888888</v>
      </c>
      <c r="G34" s="2"/>
      <c r="H34" s="7">
        <v>0.37916666666666665</v>
      </c>
      <c r="I34" s="7">
        <v>0.6866087962962962</v>
      </c>
      <c r="J34" s="7">
        <f t="shared" si="1"/>
        <v>0.3074421296296296</v>
      </c>
      <c r="K34" s="7">
        <f t="shared" si="2"/>
        <v>0.6960185185185184</v>
      </c>
      <c r="M34" s="7">
        <v>0.4166666666666667</v>
      </c>
      <c r="N34" s="9">
        <v>0.5526851851851852</v>
      </c>
      <c r="O34" s="7">
        <f t="shared" si="3"/>
        <v>0.13601851851851848</v>
      </c>
      <c r="P34" s="7">
        <f t="shared" si="4"/>
        <v>0.8320370370370369</v>
      </c>
    </row>
    <row r="35" spans="1:16" ht="12.75">
      <c r="A35" s="36">
        <v>3</v>
      </c>
      <c r="B35" s="31" t="s">
        <v>46</v>
      </c>
      <c r="C35" s="38" t="s">
        <v>1</v>
      </c>
      <c r="D35" s="32">
        <v>0.3784953703703704</v>
      </c>
      <c r="E35" s="32"/>
      <c r="F35" s="32">
        <f t="shared" si="0"/>
        <v>-0.3784953703703704</v>
      </c>
      <c r="G35" s="5"/>
      <c r="H35" s="32">
        <v>0.37916666666666665</v>
      </c>
      <c r="I35" s="32"/>
      <c r="J35" s="32">
        <f t="shared" si="1"/>
        <v>-0.37916666666666665</v>
      </c>
      <c r="K35" s="32">
        <f t="shared" si="2"/>
        <v>-0.757662037037037</v>
      </c>
      <c r="L35" s="33"/>
      <c r="M35" s="32">
        <v>0.4166666666666667</v>
      </c>
      <c r="N35" s="5"/>
      <c r="O35" s="32">
        <f t="shared" si="3"/>
        <v>-0.4166666666666667</v>
      </c>
      <c r="P35" s="32"/>
    </row>
    <row r="36" spans="1:16" ht="12.75">
      <c r="A36" s="36">
        <v>9</v>
      </c>
      <c r="B36" s="31" t="s">
        <v>50</v>
      </c>
      <c r="C36" s="38" t="s">
        <v>1</v>
      </c>
      <c r="D36" s="32">
        <v>0.3784953703703704</v>
      </c>
      <c r="E36" s="32">
        <v>0.7710185185185185</v>
      </c>
      <c r="F36" s="32">
        <f t="shared" si="0"/>
        <v>0.39252314814814815</v>
      </c>
      <c r="G36" s="5"/>
      <c r="H36" s="32">
        <v>0.37916666666666665</v>
      </c>
      <c r="I36" s="32"/>
      <c r="J36" s="32">
        <f t="shared" si="1"/>
        <v>-0.37916666666666665</v>
      </c>
      <c r="K36" s="32">
        <f t="shared" si="2"/>
        <v>0.013356481481481497</v>
      </c>
      <c r="L36" s="33"/>
      <c r="M36" s="32">
        <v>0.4166666666666667</v>
      </c>
      <c r="N36" s="5"/>
      <c r="O36" s="32">
        <f t="shared" si="3"/>
        <v>-0.4166666666666667</v>
      </c>
      <c r="P36" s="32"/>
    </row>
    <row r="37" spans="1:16" ht="12.75">
      <c r="A37" s="12">
        <v>14</v>
      </c>
      <c r="B37" s="10" t="s">
        <v>53</v>
      </c>
      <c r="C37" s="37" t="s">
        <v>1</v>
      </c>
      <c r="D37" s="7">
        <v>0.3784953703703704</v>
      </c>
      <c r="E37" s="7"/>
      <c r="F37" s="7">
        <f t="shared" si="0"/>
        <v>-0.3784953703703704</v>
      </c>
      <c r="G37" s="2"/>
      <c r="H37" s="7">
        <v>0.37916666666666665</v>
      </c>
      <c r="I37" s="7"/>
      <c r="J37" s="7">
        <f t="shared" si="1"/>
        <v>-0.37916666666666665</v>
      </c>
      <c r="K37" s="7">
        <f t="shared" si="2"/>
        <v>-0.757662037037037</v>
      </c>
      <c r="M37" s="7">
        <v>0.4166666666666667</v>
      </c>
      <c r="N37" s="7">
        <v>0.5182291666666666</v>
      </c>
      <c r="O37" s="7">
        <f t="shared" si="3"/>
        <v>0.10156249999999994</v>
      </c>
      <c r="P37" s="7"/>
    </row>
    <row r="38" spans="1:16" ht="12.75">
      <c r="A38" s="12">
        <v>15</v>
      </c>
      <c r="B38" s="10" t="s">
        <v>20</v>
      </c>
      <c r="C38" s="37" t="s">
        <v>1</v>
      </c>
      <c r="D38" s="32">
        <v>0.3784953703703704</v>
      </c>
      <c r="E38" s="32"/>
      <c r="F38" s="32">
        <f t="shared" si="0"/>
        <v>-0.3784953703703704</v>
      </c>
      <c r="G38" s="5"/>
      <c r="H38" s="32">
        <v>0.37916666666666665</v>
      </c>
      <c r="I38" s="32">
        <v>0.6858680555555555</v>
      </c>
      <c r="J38" s="32">
        <f t="shared" si="1"/>
        <v>0.30670138888888887</v>
      </c>
      <c r="K38" s="32">
        <f t="shared" si="2"/>
        <v>-0.07179398148148153</v>
      </c>
      <c r="L38" s="33"/>
      <c r="M38" s="32">
        <v>0.4166666666666667</v>
      </c>
      <c r="N38" s="5"/>
      <c r="O38" s="32">
        <f t="shared" si="3"/>
        <v>-0.4166666666666667</v>
      </c>
      <c r="P38" s="32"/>
    </row>
    <row r="39" spans="1:16" ht="12.75">
      <c r="A39" s="36">
        <v>17</v>
      </c>
      <c r="B39" s="31" t="s">
        <v>54</v>
      </c>
      <c r="C39" s="38" t="s">
        <v>1</v>
      </c>
      <c r="D39" s="32">
        <v>0.3784953703703704</v>
      </c>
      <c r="E39" s="32">
        <v>0.6404976851851852</v>
      </c>
      <c r="F39" s="32">
        <f t="shared" si="0"/>
        <v>0.26200231481481484</v>
      </c>
      <c r="G39" s="5"/>
      <c r="H39" s="32">
        <v>0.37916666666666665</v>
      </c>
      <c r="I39" s="32"/>
      <c r="J39" s="32">
        <f t="shared" si="1"/>
        <v>-0.37916666666666665</v>
      </c>
      <c r="K39" s="32">
        <f t="shared" si="2"/>
        <v>-0.11716435185185181</v>
      </c>
      <c r="L39" s="33"/>
      <c r="M39" s="32">
        <v>0.4166666666666667</v>
      </c>
      <c r="N39" s="32">
        <v>0.4744675925925926</v>
      </c>
      <c r="O39" s="32">
        <f t="shared" si="3"/>
        <v>0.057800925925925895</v>
      </c>
      <c r="P39" s="32"/>
    </row>
    <row r="40" spans="1:16" ht="12.75">
      <c r="A40" s="12">
        <v>18</v>
      </c>
      <c r="B40" s="10" t="s">
        <v>12</v>
      </c>
      <c r="C40" s="37" t="s">
        <v>1</v>
      </c>
      <c r="D40" s="7">
        <v>0.3784953703703704</v>
      </c>
      <c r="E40" s="7"/>
      <c r="F40" s="7">
        <f t="shared" si="0"/>
        <v>-0.3784953703703704</v>
      </c>
      <c r="G40" s="2"/>
      <c r="H40" s="7">
        <v>0.37916666666666665</v>
      </c>
      <c r="I40" s="7">
        <v>0.6512847222222222</v>
      </c>
      <c r="J40" s="7">
        <f t="shared" si="1"/>
        <v>0.27211805555555557</v>
      </c>
      <c r="K40" s="7">
        <f t="shared" si="2"/>
        <v>-0.10637731481481483</v>
      </c>
      <c r="M40" s="7">
        <v>0.4166666666666667</v>
      </c>
      <c r="N40" s="9">
        <v>0.551886574074074</v>
      </c>
      <c r="O40" s="7">
        <f t="shared" si="3"/>
        <v>0.13521990740740736</v>
      </c>
      <c r="P40" s="7"/>
    </row>
    <row r="41" spans="1:16" s="33" customFormat="1" ht="12.75">
      <c r="A41" s="12">
        <v>22</v>
      </c>
      <c r="B41" s="10" t="s">
        <v>56</v>
      </c>
      <c r="C41" s="37" t="s">
        <v>1</v>
      </c>
      <c r="D41" s="7">
        <v>0.3784953703703704</v>
      </c>
      <c r="E41" s="7">
        <v>0.6756597222222221</v>
      </c>
      <c r="F41" s="7">
        <f t="shared" si="0"/>
        <v>0.29716435185185175</v>
      </c>
      <c r="G41" s="2"/>
      <c r="H41" s="7">
        <v>0.37916666666666665</v>
      </c>
      <c r="I41" s="7">
        <v>0.5861574074074074</v>
      </c>
      <c r="J41" s="7">
        <f t="shared" si="1"/>
        <v>0.20699074074074075</v>
      </c>
      <c r="K41" s="7">
        <f t="shared" si="2"/>
        <v>0.5041550925925925</v>
      </c>
      <c r="L41"/>
      <c r="M41" s="7">
        <v>0.4166666666666667</v>
      </c>
      <c r="N41" s="9">
        <v>0.5723379629629629</v>
      </c>
      <c r="O41" s="7">
        <f t="shared" si="3"/>
        <v>0.15567129629629622</v>
      </c>
      <c r="P41" s="7">
        <f>K41+O41</f>
        <v>0.6598263888888887</v>
      </c>
    </row>
    <row r="42" spans="1:16" ht="12.75">
      <c r="A42" s="12">
        <v>26</v>
      </c>
      <c r="B42" s="10" t="s">
        <v>58</v>
      </c>
      <c r="C42" s="37" t="s">
        <v>1</v>
      </c>
      <c r="D42" s="7">
        <v>0.3784953703703704</v>
      </c>
      <c r="E42" s="7"/>
      <c r="F42" s="7">
        <f t="shared" si="0"/>
        <v>-0.3784953703703704</v>
      </c>
      <c r="G42" s="2"/>
      <c r="H42" s="7">
        <v>0.37916666666666665</v>
      </c>
      <c r="I42" s="7">
        <v>0.6861689814814814</v>
      </c>
      <c r="J42" s="7">
        <f t="shared" si="1"/>
        <v>0.30700231481481477</v>
      </c>
      <c r="K42" s="7">
        <f t="shared" si="2"/>
        <v>-0.07149305555555563</v>
      </c>
      <c r="M42" s="7">
        <v>0.4166666666666667</v>
      </c>
      <c r="N42" s="9">
        <v>0.5163773148148149</v>
      </c>
      <c r="O42" s="7">
        <f t="shared" si="3"/>
        <v>0.09971064814814817</v>
      </c>
      <c r="P42" s="7"/>
    </row>
    <row r="43" spans="1:16" ht="12.75">
      <c r="A43" s="12">
        <v>28</v>
      </c>
      <c r="B43" s="42" t="s">
        <v>59</v>
      </c>
      <c r="C43" s="37" t="s">
        <v>1</v>
      </c>
      <c r="D43" s="32">
        <v>0.3784953703703704</v>
      </c>
      <c r="E43" s="32">
        <v>0.7280555555555556</v>
      </c>
      <c r="F43" s="32">
        <f t="shared" si="0"/>
        <v>0.34956018518518517</v>
      </c>
      <c r="G43" s="5"/>
      <c r="H43" s="32">
        <v>0.37916666666666665</v>
      </c>
      <c r="I43" s="32">
        <v>0.6385300925925926</v>
      </c>
      <c r="J43" s="32">
        <f t="shared" si="1"/>
        <v>0.259363425925926</v>
      </c>
      <c r="K43" s="32">
        <f t="shared" si="2"/>
        <v>0.6089236111111112</v>
      </c>
      <c r="L43" s="33"/>
      <c r="M43" s="32">
        <v>0.4166666666666667</v>
      </c>
      <c r="N43" s="34"/>
      <c r="O43" s="32">
        <f t="shared" si="3"/>
        <v>-0.4166666666666667</v>
      </c>
      <c r="P43" s="32"/>
    </row>
    <row r="44" spans="1:16" ht="12.75">
      <c r="A44" s="12">
        <v>34</v>
      </c>
      <c r="B44" s="10" t="s">
        <v>19</v>
      </c>
      <c r="C44" s="37" t="s">
        <v>1</v>
      </c>
      <c r="D44" s="7">
        <v>0.3784953703703704</v>
      </c>
      <c r="E44" s="7">
        <v>0.7671990740740741</v>
      </c>
      <c r="F44" s="7">
        <f t="shared" si="0"/>
        <v>0.38870370370370366</v>
      </c>
      <c r="G44" s="2"/>
      <c r="H44" s="7">
        <v>0.37916666666666665</v>
      </c>
      <c r="I44" s="7">
        <v>0.6425</v>
      </c>
      <c r="J44" s="7">
        <f t="shared" si="1"/>
        <v>0.2633333333333333</v>
      </c>
      <c r="K44" s="7">
        <f t="shared" si="2"/>
        <v>0.652037037037037</v>
      </c>
      <c r="M44" s="7">
        <v>0.4166666666666667</v>
      </c>
      <c r="N44" s="2"/>
      <c r="O44" s="7">
        <f t="shared" si="3"/>
        <v>-0.4166666666666667</v>
      </c>
      <c r="P44" s="7"/>
    </row>
    <row r="45" spans="1:16" ht="12.75">
      <c r="A45" s="12">
        <v>41</v>
      </c>
      <c r="B45" s="42" t="s">
        <v>64</v>
      </c>
      <c r="C45" s="37" t="s">
        <v>1</v>
      </c>
      <c r="D45" s="7">
        <v>0.3784953703703704</v>
      </c>
      <c r="E45" s="7"/>
      <c r="F45" s="7">
        <f t="shared" si="0"/>
        <v>-0.3784953703703704</v>
      </c>
      <c r="G45" s="2"/>
      <c r="H45" s="7">
        <v>0.37916666666666665</v>
      </c>
      <c r="I45" s="7">
        <v>0.6196296296296296</v>
      </c>
      <c r="J45" s="7">
        <f t="shared" si="1"/>
        <v>0.240462962962963</v>
      </c>
      <c r="K45" s="7">
        <f t="shared" si="2"/>
        <v>-0.1380324074074074</v>
      </c>
      <c r="M45" s="7">
        <v>0.4166666666666667</v>
      </c>
      <c r="N45" s="9">
        <v>0.5162152777777778</v>
      </c>
      <c r="O45" s="7">
        <f t="shared" si="3"/>
        <v>0.09954861111111107</v>
      </c>
      <c r="P45" s="7"/>
    </row>
    <row r="46" spans="1:16" ht="12.75">
      <c r="A46" s="36">
        <v>50</v>
      </c>
      <c r="B46" s="41" t="s">
        <v>13</v>
      </c>
      <c r="C46" s="38" t="s">
        <v>1</v>
      </c>
      <c r="D46" s="32">
        <v>0.3784953703703704</v>
      </c>
      <c r="E46" s="32">
        <v>0.5745717592592593</v>
      </c>
      <c r="F46" s="32">
        <f t="shared" si="0"/>
        <v>0.1960763888888889</v>
      </c>
      <c r="G46" s="5"/>
      <c r="H46" s="32">
        <v>0.37916666666666665</v>
      </c>
      <c r="I46" s="32"/>
      <c r="J46" s="32">
        <f t="shared" si="1"/>
        <v>-0.37916666666666665</v>
      </c>
      <c r="K46" s="32">
        <f t="shared" si="2"/>
        <v>-0.18309027777777775</v>
      </c>
      <c r="L46" s="5"/>
      <c r="M46" s="32">
        <v>0.4166666666666667</v>
      </c>
      <c r="N46" s="9">
        <v>0.4709722222222222</v>
      </c>
      <c r="O46" s="32">
        <f t="shared" si="3"/>
        <v>0.054305555555555496</v>
      </c>
      <c r="P46" s="32"/>
    </row>
    <row r="47" spans="1:16" ht="12.75">
      <c r="A47" s="36">
        <v>73</v>
      </c>
      <c r="B47" s="31" t="s">
        <v>77</v>
      </c>
      <c r="C47" s="38" t="s">
        <v>1</v>
      </c>
      <c r="D47" s="32">
        <v>0.3784953703703704</v>
      </c>
      <c r="E47" s="32"/>
      <c r="F47" s="32">
        <f t="shared" si="0"/>
        <v>-0.3784953703703704</v>
      </c>
      <c r="G47" s="5"/>
      <c r="H47" s="32">
        <v>0.37916666666666665</v>
      </c>
      <c r="I47" s="32"/>
      <c r="J47" s="32">
        <f t="shared" si="1"/>
        <v>-0.37916666666666665</v>
      </c>
      <c r="K47" s="32">
        <f t="shared" si="2"/>
        <v>-0.757662037037037</v>
      </c>
      <c r="L47" s="5"/>
      <c r="M47" s="32">
        <v>0.4166666666666667</v>
      </c>
      <c r="N47" s="34">
        <v>0.5647222222222222</v>
      </c>
      <c r="O47" s="32">
        <f t="shared" si="3"/>
        <v>0.14805555555555555</v>
      </c>
      <c r="P47" s="32"/>
    </row>
    <row r="48" spans="1:16" ht="12.75">
      <c r="A48" s="14"/>
      <c r="B48" s="15"/>
      <c r="C48" s="16"/>
      <c r="D48" s="17"/>
      <c r="E48" s="17"/>
      <c r="F48" s="17"/>
      <c r="G48" s="18"/>
      <c r="H48" s="17"/>
      <c r="I48" s="17"/>
      <c r="J48" s="17"/>
      <c r="K48" s="17"/>
      <c r="L48" s="17"/>
      <c r="M48" s="17"/>
      <c r="N48" s="17"/>
      <c r="O48" s="17"/>
      <c r="P48" s="17"/>
    </row>
    <row r="49" spans="1:17" s="33" customFormat="1" ht="12.75">
      <c r="A49" s="12">
        <v>13</v>
      </c>
      <c r="B49" s="10" t="s">
        <v>10</v>
      </c>
      <c r="C49" s="40" t="s">
        <v>1</v>
      </c>
      <c r="D49" s="7">
        <v>0.3784953703703704</v>
      </c>
      <c r="E49" s="7">
        <v>0.6242708333333333</v>
      </c>
      <c r="F49" s="7">
        <f aca="true" t="shared" si="5" ref="F49:F62">E49-D49</f>
        <v>0.24577546296296293</v>
      </c>
      <c r="G49" s="2"/>
      <c r="H49" s="7">
        <v>0.37916666666666665</v>
      </c>
      <c r="I49" s="7">
        <v>0.5429398148148148</v>
      </c>
      <c r="J49" s="7">
        <f aca="true" t="shared" si="6" ref="J49:J62">I49-H49</f>
        <v>0.16377314814814814</v>
      </c>
      <c r="K49" s="7">
        <f aca="true" t="shared" si="7" ref="K49:K62">F49+J49</f>
        <v>0.40954861111111107</v>
      </c>
      <c r="L49" s="7"/>
      <c r="M49" s="7">
        <v>0.4166666666666667</v>
      </c>
      <c r="N49" s="7">
        <v>0.4846412037037037</v>
      </c>
      <c r="O49" s="7">
        <f aca="true" t="shared" si="8" ref="O49:O62">N49-M49</f>
        <v>0.06797453703703704</v>
      </c>
      <c r="P49" s="7">
        <f aca="true" t="shared" si="9" ref="P49:P59">K49+O49</f>
        <v>0.4775231481481481</v>
      </c>
      <c r="Q49" s="33">
        <v>1</v>
      </c>
    </row>
    <row r="50" spans="1:17" ht="12.75">
      <c r="A50" s="12">
        <v>48</v>
      </c>
      <c r="B50" s="10" t="s">
        <v>89</v>
      </c>
      <c r="C50" s="40" t="s">
        <v>1</v>
      </c>
      <c r="D50" s="7">
        <v>0.3784953703703704</v>
      </c>
      <c r="E50" s="7">
        <v>0.6722916666666667</v>
      </c>
      <c r="F50" s="7">
        <f t="shared" si="5"/>
        <v>0.29379629629629633</v>
      </c>
      <c r="G50" s="2"/>
      <c r="H50" s="7">
        <v>0.37916666666666665</v>
      </c>
      <c r="I50" s="7">
        <v>0.5667013888888889</v>
      </c>
      <c r="J50" s="7">
        <f t="shared" si="6"/>
        <v>0.18753472222222223</v>
      </c>
      <c r="K50" s="7">
        <f t="shared" si="7"/>
        <v>0.48133101851851856</v>
      </c>
      <c r="L50" s="2"/>
      <c r="M50" s="7">
        <v>0.4166666666666667</v>
      </c>
      <c r="N50" s="7">
        <v>0.4917361111111111</v>
      </c>
      <c r="O50" s="7">
        <f t="shared" si="8"/>
        <v>0.07506944444444441</v>
      </c>
      <c r="P50" s="7">
        <f t="shared" si="9"/>
        <v>0.556400462962963</v>
      </c>
      <c r="Q50">
        <v>2</v>
      </c>
    </row>
    <row r="51" spans="1:17" ht="12.75">
      <c r="A51" s="12">
        <v>35</v>
      </c>
      <c r="B51" s="42" t="s">
        <v>9</v>
      </c>
      <c r="C51" s="40" t="s">
        <v>1</v>
      </c>
      <c r="D51" s="7">
        <v>0.3784953703703704</v>
      </c>
      <c r="E51" s="7">
        <v>0.6906597222222222</v>
      </c>
      <c r="F51" s="7">
        <f t="shared" si="5"/>
        <v>0.31216435185185176</v>
      </c>
      <c r="G51" s="2"/>
      <c r="H51" s="7">
        <v>0.37916666666666665</v>
      </c>
      <c r="I51" s="7">
        <v>0.556412037037037</v>
      </c>
      <c r="J51" s="7">
        <f t="shared" si="6"/>
        <v>0.17724537037037036</v>
      </c>
      <c r="K51" s="7">
        <f t="shared" si="7"/>
        <v>0.4894097222222221</v>
      </c>
      <c r="L51" s="2"/>
      <c r="M51" s="7">
        <v>0.4166666666666667</v>
      </c>
      <c r="N51" s="7">
        <v>0.5122337962962963</v>
      </c>
      <c r="O51" s="7">
        <f t="shared" si="8"/>
        <v>0.0955671296296296</v>
      </c>
      <c r="P51" s="7">
        <f t="shared" si="9"/>
        <v>0.5849768518518517</v>
      </c>
      <c r="Q51">
        <v>3</v>
      </c>
    </row>
    <row r="52" spans="1:16" ht="12.75">
      <c r="A52" s="12">
        <v>80</v>
      </c>
      <c r="B52" s="42" t="s">
        <v>92</v>
      </c>
      <c r="C52" s="40" t="s">
        <v>1</v>
      </c>
      <c r="D52" s="7">
        <v>0.3784953703703704</v>
      </c>
      <c r="E52" s="7">
        <v>0.6959606481481481</v>
      </c>
      <c r="F52" s="7">
        <f t="shared" si="5"/>
        <v>0.31746527777777767</v>
      </c>
      <c r="G52" s="2"/>
      <c r="H52" s="7">
        <v>0.37916666666666665</v>
      </c>
      <c r="I52" s="7">
        <v>0.5801851851851852</v>
      </c>
      <c r="J52" s="7">
        <f t="shared" si="6"/>
        <v>0.2010185185185186</v>
      </c>
      <c r="K52" s="7">
        <f t="shared" si="7"/>
        <v>0.5184837962962963</v>
      </c>
      <c r="M52" s="7">
        <v>0.4166666666666667</v>
      </c>
      <c r="N52" s="7">
        <v>0.49596064814814816</v>
      </c>
      <c r="O52" s="7">
        <f t="shared" si="8"/>
        <v>0.07929398148148148</v>
      </c>
      <c r="P52" s="7">
        <f t="shared" si="9"/>
        <v>0.5977777777777777</v>
      </c>
    </row>
    <row r="53" spans="1:16" ht="12.75">
      <c r="A53" s="12">
        <v>11</v>
      </c>
      <c r="B53" s="10" t="s">
        <v>11</v>
      </c>
      <c r="C53" s="40" t="s">
        <v>1</v>
      </c>
      <c r="D53" s="7">
        <v>0.3784953703703704</v>
      </c>
      <c r="E53" s="7">
        <v>0.7361921296296297</v>
      </c>
      <c r="F53" s="7">
        <f t="shared" si="5"/>
        <v>0.35769675925925926</v>
      </c>
      <c r="G53" s="2"/>
      <c r="H53" s="7">
        <v>0.37916666666666665</v>
      </c>
      <c r="I53" s="7">
        <v>0.5906134259259259</v>
      </c>
      <c r="J53" s="7">
        <f t="shared" si="6"/>
        <v>0.21144675925925926</v>
      </c>
      <c r="K53" s="7">
        <f t="shared" si="7"/>
        <v>0.5691435185185185</v>
      </c>
      <c r="L53" s="48"/>
      <c r="M53" s="7">
        <v>0.4166666666666667</v>
      </c>
      <c r="N53" s="7">
        <v>0.5185763888888889</v>
      </c>
      <c r="O53" s="7">
        <f t="shared" si="8"/>
        <v>0.10190972222222222</v>
      </c>
      <c r="P53" s="7">
        <f t="shared" si="9"/>
        <v>0.6710532407407408</v>
      </c>
    </row>
    <row r="54" spans="1:16" ht="12.75">
      <c r="A54" s="12">
        <v>19</v>
      </c>
      <c r="B54" s="10" t="s">
        <v>85</v>
      </c>
      <c r="C54" s="37" t="s">
        <v>1</v>
      </c>
      <c r="D54" s="7">
        <v>0.3784953703703704</v>
      </c>
      <c r="E54" s="7">
        <v>0.7112268518518517</v>
      </c>
      <c r="F54" s="7">
        <f t="shared" si="5"/>
        <v>0.33273148148148135</v>
      </c>
      <c r="G54" s="30"/>
      <c r="H54" s="7">
        <v>0.37916666666666665</v>
      </c>
      <c r="I54" s="7">
        <v>0.6356481481481482</v>
      </c>
      <c r="J54" s="7">
        <f t="shared" si="6"/>
        <v>0.25648148148148153</v>
      </c>
      <c r="K54" s="7">
        <f t="shared" si="7"/>
        <v>0.5892129629629629</v>
      </c>
      <c r="M54" s="7">
        <v>0.4166666666666667</v>
      </c>
      <c r="N54" s="7">
        <v>0.5120486111111111</v>
      </c>
      <c r="O54" s="7">
        <f t="shared" si="8"/>
        <v>0.09538194444444442</v>
      </c>
      <c r="P54" s="7">
        <f t="shared" si="9"/>
        <v>0.6845949074074074</v>
      </c>
    </row>
    <row r="55" spans="1:16" ht="12.75">
      <c r="A55" s="12">
        <v>51</v>
      </c>
      <c r="B55" s="10" t="s">
        <v>90</v>
      </c>
      <c r="C55" s="37" t="s">
        <v>1</v>
      </c>
      <c r="D55" s="7">
        <v>0.3784953703703704</v>
      </c>
      <c r="E55" s="7">
        <v>0.751550925925926</v>
      </c>
      <c r="F55" s="7">
        <f t="shared" si="5"/>
        <v>0.3730555555555556</v>
      </c>
      <c r="H55" s="7">
        <v>0.37916666666666665</v>
      </c>
      <c r="I55" s="7">
        <v>0.6228935185185185</v>
      </c>
      <c r="J55" s="7">
        <f t="shared" si="6"/>
        <v>0.24372685185185183</v>
      </c>
      <c r="K55" s="7">
        <f t="shared" si="7"/>
        <v>0.6167824074074074</v>
      </c>
      <c r="M55" s="7">
        <v>0.4166666666666667</v>
      </c>
      <c r="N55" s="7">
        <v>0.5173958333333334</v>
      </c>
      <c r="O55" s="7">
        <f t="shared" si="8"/>
        <v>0.1007291666666667</v>
      </c>
      <c r="P55" s="7">
        <f t="shared" si="9"/>
        <v>0.7175115740740741</v>
      </c>
    </row>
    <row r="56" spans="1:16" ht="12.75">
      <c r="A56" s="12">
        <v>84</v>
      </c>
      <c r="B56" s="10" t="s">
        <v>93</v>
      </c>
      <c r="C56" s="37" t="s">
        <v>1</v>
      </c>
      <c r="D56" s="7">
        <v>0.3784953703703704</v>
      </c>
      <c r="E56" s="7">
        <v>0.7805324074074074</v>
      </c>
      <c r="F56" s="7">
        <f t="shared" si="5"/>
        <v>0.40203703703703697</v>
      </c>
      <c r="H56" s="7">
        <v>0.37916666666666665</v>
      </c>
      <c r="I56" s="7">
        <v>0.608900462962963</v>
      </c>
      <c r="J56" s="7">
        <f t="shared" si="6"/>
        <v>0.2297337962962963</v>
      </c>
      <c r="K56" s="7">
        <f t="shared" si="7"/>
        <v>0.6317708333333333</v>
      </c>
      <c r="M56" s="7">
        <v>0.4166666666666667</v>
      </c>
      <c r="N56" s="7">
        <v>0.5193402777777778</v>
      </c>
      <c r="O56" s="7">
        <f t="shared" si="8"/>
        <v>0.10267361111111112</v>
      </c>
      <c r="P56" s="7">
        <f t="shared" si="9"/>
        <v>0.7344444444444445</v>
      </c>
    </row>
    <row r="57" spans="1:16" ht="12.75">
      <c r="A57" s="12">
        <v>29</v>
      </c>
      <c r="B57" s="10" t="s">
        <v>86</v>
      </c>
      <c r="C57" s="37" t="s">
        <v>1</v>
      </c>
      <c r="D57" s="7">
        <v>0.3784953703703704</v>
      </c>
      <c r="E57" s="7">
        <v>0.7573958333333333</v>
      </c>
      <c r="F57" s="7">
        <f t="shared" si="5"/>
        <v>0.37890046296296287</v>
      </c>
      <c r="H57" s="7">
        <v>0.37916666666666665</v>
      </c>
      <c r="I57" s="7">
        <v>0.6451388888888888</v>
      </c>
      <c r="J57" s="7">
        <f t="shared" si="6"/>
        <v>0.26597222222222217</v>
      </c>
      <c r="K57" s="7">
        <f t="shared" si="7"/>
        <v>0.644872685185185</v>
      </c>
      <c r="M57" s="7">
        <v>0.4166666666666667</v>
      </c>
      <c r="N57" s="7">
        <v>0.5153703703703704</v>
      </c>
      <c r="O57" s="7">
        <f t="shared" si="8"/>
        <v>0.09870370370370368</v>
      </c>
      <c r="P57" s="7">
        <f t="shared" si="9"/>
        <v>0.7435763888888887</v>
      </c>
    </row>
    <row r="58" spans="1:16" ht="12.75">
      <c r="A58" s="12">
        <v>31</v>
      </c>
      <c r="B58" s="10" t="s">
        <v>87</v>
      </c>
      <c r="C58" s="40" t="s">
        <v>1</v>
      </c>
      <c r="D58" s="7">
        <v>0.3784953703703704</v>
      </c>
      <c r="E58" s="7">
        <v>0.7681018518518519</v>
      </c>
      <c r="F58" s="7">
        <f t="shared" si="5"/>
        <v>0.38960648148148147</v>
      </c>
      <c r="H58" s="7">
        <v>0.37916666666666665</v>
      </c>
      <c r="I58" s="7">
        <v>0.6442939814814815</v>
      </c>
      <c r="J58" s="7">
        <f t="shared" si="6"/>
        <v>0.2651273148148149</v>
      </c>
      <c r="K58" s="7">
        <f t="shared" si="7"/>
        <v>0.6547337962962964</v>
      </c>
      <c r="M58" s="7">
        <v>0.4166666666666667</v>
      </c>
      <c r="N58" s="7">
        <v>0.5743055555555555</v>
      </c>
      <c r="O58" s="7">
        <f t="shared" si="8"/>
        <v>0.15763888888888883</v>
      </c>
      <c r="P58" s="7">
        <f t="shared" si="9"/>
        <v>0.8123726851851851</v>
      </c>
    </row>
    <row r="59" spans="1:16" ht="12.75">
      <c r="A59" s="12">
        <v>65</v>
      </c>
      <c r="B59" s="10" t="s">
        <v>91</v>
      </c>
      <c r="C59" s="40" t="s">
        <v>1</v>
      </c>
      <c r="D59" s="7">
        <v>0.3784953703703704</v>
      </c>
      <c r="E59" s="7">
        <v>0.7690277777777778</v>
      </c>
      <c r="F59" s="7">
        <f t="shared" si="5"/>
        <v>0.39053240740740736</v>
      </c>
      <c r="H59" s="7">
        <v>0.37916666666666665</v>
      </c>
      <c r="I59" s="7">
        <v>0.7033912037037037</v>
      </c>
      <c r="J59" s="7">
        <f t="shared" si="6"/>
        <v>0.324224537037037</v>
      </c>
      <c r="K59" s="7">
        <f t="shared" si="7"/>
        <v>0.7147569444444444</v>
      </c>
      <c r="M59" s="7">
        <v>0.4166666666666667</v>
      </c>
      <c r="N59" s="7">
        <v>0.5337152777777777</v>
      </c>
      <c r="O59" s="7">
        <f t="shared" si="8"/>
        <v>0.11704861111111103</v>
      </c>
      <c r="P59" s="7">
        <f t="shared" si="9"/>
        <v>0.8318055555555555</v>
      </c>
    </row>
    <row r="60" spans="1:16" ht="12.75">
      <c r="A60" s="36">
        <v>8</v>
      </c>
      <c r="B60" s="41" t="s">
        <v>83</v>
      </c>
      <c r="C60" s="39" t="s">
        <v>1</v>
      </c>
      <c r="D60" s="32">
        <v>0.3784953703703704</v>
      </c>
      <c r="E60" s="32">
        <v>0.7537847222222221</v>
      </c>
      <c r="F60" s="32">
        <f t="shared" si="5"/>
        <v>0.37528935185185175</v>
      </c>
      <c r="G60" s="49"/>
      <c r="H60" s="32">
        <v>0.37916666666666665</v>
      </c>
      <c r="I60" s="32"/>
      <c r="J60" s="32">
        <f t="shared" si="6"/>
        <v>-0.37916666666666665</v>
      </c>
      <c r="K60" s="32">
        <f t="shared" si="7"/>
        <v>-0.003877314814814903</v>
      </c>
      <c r="L60" s="47"/>
      <c r="M60" s="32">
        <v>0.4166666666666667</v>
      </c>
      <c r="N60" s="32">
        <v>0.5310763888888889</v>
      </c>
      <c r="O60" s="7">
        <f t="shared" si="8"/>
        <v>0.11440972222222218</v>
      </c>
      <c r="P60" s="32"/>
    </row>
    <row r="61" spans="1:16" ht="12.75">
      <c r="A61" s="12">
        <v>16</v>
      </c>
      <c r="B61" s="10" t="s">
        <v>84</v>
      </c>
      <c r="C61" s="40" t="s">
        <v>1</v>
      </c>
      <c r="D61" s="7">
        <v>0.3784953703703704</v>
      </c>
      <c r="E61" s="7"/>
      <c r="F61" s="7">
        <f t="shared" si="5"/>
        <v>-0.3784953703703704</v>
      </c>
      <c r="G61" s="30"/>
      <c r="H61" s="7">
        <v>0.37916666666666665</v>
      </c>
      <c r="I61" s="7">
        <v>0.6567476851851851</v>
      </c>
      <c r="J61" s="7">
        <f t="shared" si="6"/>
        <v>0.27758101851851846</v>
      </c>
      <c r="K61" s="7">
        <f t="shared" si="7"/>
        <v>-0.10091435185185194</v>
      </c>
      <c r="M61" s="7">
        <v>0.4166666666666667</v>
      </c>
      <c r="N61" s="7">
        <v>0.5163888888888889</v>
      </c>
      <c r="O61" s="7">
        <f t="shared" si="8"/>
        <v>0.09972222222222221</v>
      </c>
      <c r="P61" s="7"/>
    </row>
    <row r="62" spans="1:16" ht="12.75">
      <c r="A62" s="12">
        <v>46</v>
      </c>
      <c r="B62" s="10" t="s">
        <v>88</v>
      </c>
      <c r="C62" s="40" t="s">
        <v>1</v>
      </c>
      <c r="D62" s="32">
        <v>0.3784953703703704</v>
      </c>
      <c r="E62" s="32"/>
      <c r="F62" s="32">
        <f t="shared" si="5"/>
        <v>-0.3784953703703704</v>
      </c>
      <c r="G62" s="33"/>
      <c r="H62" s="32">
        <v>0.37916666666666665</v>
      </c>
      <c r="I62" s="32">
        <v>0.6866087962962962</v>
      </c>
      <c r="J62" s="32">
        <f t="shared" si="6"/>
        <v>0.3074421296296296</v>
      </c>
      <c r="K62" s="32">
        <f t="shared" si="7"/>
        <v>-0.07105324074074082</v>
      </c>
      <c r="L62" s="33"/>
      <c r="M62" s="32">
        <v>0.4166666666666667</v>
      </c>
      <c r="N62" s="32"/>
      <c r="O62" s="32">
        <f t="shared" si="8"/>
        <v>-0.4166666666666667</v>
      </c>
      <c r="P62" s="32"/>
    </row>
  </sheetData>
  <sheetProtection selectLockedCells="1" selectUnlockedCells="1"/>
  <printOptions horizontalCentered="1"/>
  <pageMargins left="0.3937007874015748" right="0.3937007874015748" top="0.3937007874015748" bottom="0.3937007874015748" header="0" footer="0"/>
  <pageSetup fitToHeight="2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5"/>
  <sheetViews>
    <sheetView tabSelected="1" zoomScalePageLayoutView="0" workbookViewId="0" topLeftCell="B1">
      <pane ySplit="4" topLeftCell="A8" activePane="bottomLeft" state="frozen"/>
      <selection pane="topLeft" activeCell="A1" sqref="A1"/>
      <selection pane="bottomLeft" activeCell="O33" sqref="O33:O35"/>
    </sheetView>
  </sheetViews>
  <sheetFormatPr defaultColWidth="40.421875" defaultRowHeight="12.75" outlineLevelCol="1"/>
  <cols>
    <col min="1" max="1" width="6.00390625" style="61" hidden="1" customWidth="1" outlineLevel="1"/>
    <col min="2" max="2" width="15.7109375" style="62" customWidth="1" collapsed="1"/>
    <col min="3" max="3" width="4.00390625" style="62" customWidth="1"/>
    <col min="4" max="4" width="30.8515625" style="62" customWidth="1"/>
    <col min="5" max="5" width="8.57421875" style="62" hidden="1" customWidth="1" outlineLevel="1" collapsed="1"/>
    <col min="6" max="6" width="21.8515625" style="63" customWidth="1" collapsed="1"/>
    <col min="7" max="7" width="21.7109375" style="64" customWidth="1"/>
    <col min="8" max="8" width="21.28125" style="64" customWidth="1"/>
    <col min="9" max="9" width="9.140625" style="62" customWidth="1"/>
    <col min="10" max="11" width="5.57421875" style="65" bestFit="1" customWidth="1"/>
    <col min="12" max="12" width="5.57421875" style="65" customWidth="1"/>
    <col min="13" max="13" width="8.421875" style="65" customWidth="1"/>
    <col min="14" max="14" width="11.7109375" style="65" customWidth="1"/>
    <col min="15" max="15" width="9.140625" style="62" customWidth="1"/>
    <col min="16" max="16" width="5.57421875" style="62" customWidth="1"/>
    <col min="17" max="17" width="13.28125" style="62" customWidth="1"/>
    <col min="18" max="25" width="18.57421875" style="62" customWidth="1"/>
    <col min="26" max="16384" width="40.421875" style="62" customWidth="1"/>
  </cols>
  <sheetData>
    <row r="1" spans="1:15" s="56" customFormat="1" ht="24" customHeight="1" thickBot="1">
      <c r="A1" s="76"/>
      <c r="B1" s="77"/>
      <c r="C1" s="77"/>
      <c r="D1" s="77" t="s">
        <v>121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56" customFormat="1" ht="15" customHeight="1">
      <c r="A2" s="143" t="s">
        <v>94</v>
      </c>
      <c r="B2" s="146" t="s">
        <v>95</v>
      </c>
      <c r="C2" s="78"/>
      <c r="D2" s="146" t="s">
        <v>96</v>
      </c>
      <c r="E2" s="146" t="s">
        <v>97</v>
      </c>
      <c r="F2" s="79" t="s">
        <v>98</v>
      </c>
      <c r="G2" s="79" t="s">
        <v>99</v>
      </c>
      <c r="H2" s="79" t="s">
        <v>100</v>
      </c>
      <c r="I2" s="147" t="s">
        <v>101</v>
      </c>
      <c r="J2" s="148" t="s">
        <v>102</v>
      </c>
      <c r="K2" s="148"/>
      <c r="L2" s="148"/>
      <c r="M2" s="148"/>
      <c r="N2" s="148"/>
      <c r="O2" s="148"/>
    </row>
    <row r="3" spans="1:15" s="57" customFormat="1" ht="39" customHeight="1">
      <c r="A3" s="144"/>
      <c r="B3" s="146"/>
      <c r="C3" s="78"/>
      <c r="D3" s="146"/>
      <c r="E3" s="146"/>
      <c r="F3" s="149" t="s">
        <v>103</v>
      </c>
      <c r="G3" s="149" t="s">
        <v>104</v>
      </c>
      <c r="H3" s="149" t="s">
        <v>105</v>
      </c>
      <c r="I3" s="147"/>
      <c r="J3" s="146" t="s">
        <v>106</v>
      </c>
      <c r="K3" s="146"/>
      <c r="L3" s="146"/>
      <c r="M3" s="146"/>
      <c r="N3" s="148" t="s">
        <v>107</v>
      </c>
      <c r="O3" s="148"/>
    </row>
    <row r="4" spans="1:15" s="58" customFormat="1" ht="16.5" thickBot="1">
      <c r="A4" s="145"/>
      <c r="B4" s="146"/>
      <c r="C4" s="78"/>
      <c r="D4" s="146"/>
      <c r="E4" s="146"/>
      <c r="F4" s="149"/>
      <c r="G4" s="149"/>
      <c r="H4" s="149"/>
      <c r="I4" s="147"/>
      <c r="J4" s="79" t="s">
        <v>108</v>
      </c>
      <c r="K4" s="79" t="s">
        <v>109</v>
      </c>
      <c r="L4" s="79" t="s">
        <v>110</v>
      </c>
      <c r="M4" s="79" t="s">
        <v>111</v>
      </c>
      <c r="N4" s="79" t="s">
        <v>111</v>
      </c>
      <c r="O4" s="78" t="s">
        <v>112</v>
      </c>
    </row>
    <row r="5" spans="1:15" s="58" customFormat="1" ht="15.75">
      <c r="A5" s="80"/>
      <c r="B5" s="81"/>
      <c r="C5" s="81"/>
      <c r="D5" s="82" t="s">
        <v>123</v>
      </c>
      <c r="E5" s="81"/>
      <c r="F5" s="176">
        <f>вел!F3</f>
        <v>0.15162037037037035</v>
      </c>
      <c r="G5" s="176">
        <f>вел!J3</f>
        <v>0.12346064814814817</v>
      </c>
      <c r="H5" s="176">
        <f>вел!O3</f>
        <v>0.05240740740740735</v>
      </c>
      <c r="I5" s="177"/>
      <c r="J5" s="178">
        <f>_xlfn.IFERROR((2-(F5/F$5))*1000,"")</f>
        <v>1000</v>
      </c>
      <c r="K5" s="178">
        <f>_xlfn.IFERROR((2-(G5/G$5))*1000,"")</f>
        <v>1000</v>
      </c>
      <c r="L5" s="178">
        <f>_xlfn.IFERROR((2-(H5/H$5))*1000,"")</f>
        <v>1000</v>
      </c>
      <c r="M5" s="178">
        <f>SUM(J5:L5)</f>
        <v>3000</v>
      </c>
      <c r="N5" s="83"/>
      <c r="O5" s="81"/>
    </row>
    <row r="6" spans="1:15" s="58" customFormat="1" ht="15.75">
      <c r="A6" s="80"/>
      <c r="B6" s="81"/>
      <c r="C6" s="81"/>
      <c r="D6" s="82" t="s">
        <v>124</v>
      </c>
      <c r="E6" s="81"/>
      <c r="F6" s="176">
        <f>вел!F26</f>
        <v>0.18915509259259256</v>
      </c>
      <c r="G6" s="176">
        <f>вел!J26</f>
        <v>0.14910879629629636</v>
      </c>
      <c r="H6" s="176">
        <f>вел!O26</f>
        <v>0.06719907407407405</v>
      </c>
      <c r="I6" s="177"/>
      <c r="J6" s="178">
        <f>_xlfn.IFERROR((2-(F6/F$6))*1000,"")</f>
        <v>1000</v>
      </c>
      <c r="K6" s="178">
        <f>_xlfn.IFERROR((2-(G6/G$6))*1000,"")</f>
        <v>1000</v>
      </c>
      <c r="L6" s="178">
        <f>_xlfn.IFERROR((2-(H6/H$6))*1000,"")</f>
        <v>1000</v>
      </c>
      <c r="M6" s="178">
        <f>SUM(J6:L6)</f>
        <v>3000</v>
      </c>
      <c r="N6" s="83"/>
      <c r="O6" s="81"/>
    </row>
    <row r="7" spans="1:15" s="58" customFormat="1" ht="15.75">
      <c r="A7" s="80"/>
      <c r="B7" s="81"/>
      <c r="C7" s="81"/>
      <c r="D7" s="82" t="s">
        <v>125</v>
      </c>
      <c r="E7" s="81"/>
      <c r="F7" s="86">
        <f>коньки!F2</f>
        <v>0.19409722222222225</v>
      </c>
      <c r="G7" s="176">
        <f>коньки!J2</f>
        <v>0.13548611111111108</v>
      </c>
      <c r="H7" s="176">
        <f>коньки!O46</f>
        <v>0.054305555555555496</v>
      </c>
      <c r="I7" s="177"/>
      <c r="J7" s="178">
        <f>_xlfn.IFERROR((2-(F7/F$7))*1000,"")</f>
        <v>1000</v>
      </c>
      <c r="K7" s="178">
        <f>_xlfn.IFERROR((2-(G7/G$7))*1000,"")</f>
        <v>1000</v>
      </c>
      <c r="L7" s="178">
        <f>_xlfn.IFERROR((2-(H7/H$7))*1000,"")</f>
        <v>1000</v>
      </c>
      <c r="M7" s="178">
        <f>SUM(J7:L7)</f>
        <v>3000</v>
      </c>
      <c r="N7" s="83"/>
      <c r="O7" s="81"/>
    </row>
    <row r="8" spans="1:15" s="59" customFormat="1" ht="16.5" thickBot="1">
      <c r="A8" s="84"/>
      <c r="B8" s="82"/>
      <c r="C8" s="82"/>
      <c r="D8" s="82" t="s">
        <v>126</v>
      </c>
      <c r="E8" s="85"/>
      <c r="F8" s="86">
        <f>коньки!F49</f>
        <v>0.24577546296296293</v>
      </c>
      <c r="G8" s="86">
        <f>коньки!J49</f>
        <v>0.16377314814814814</v>
      </c>
      <c r="H8" s="86">
        <f>коньки!O49</f>
        <v>0.06797453703703704</v>
      </c>
      <c r="I8" s="86"/>
      <c r="J8" s="87">
        <f>_xlfn.IFERROR((2-(F8/F$8))*1000,"")</f>
        <v>1000</v>
      </c>
      <c r="K8" s="87">
        <f>_xlfn.IFERROR((2-(G8/G$8))*1000,"")</f>
        <v>1000</v>
      </c>
      <c r="L8" s="87">
        <f>_xlfn.IFERROR((2-(H8/H$8))*1000,"")</f>
        <v>1000</v>
      </c>
      <c r="M8" s="87">
        <f aca="true" t="shared" si="0" ref="M8:M35">SUM(J8:L8)</f>
        <v>3000</v>
      </c>
      <c r="N8" s="87"/>
      <c r="O8" s="88"/>
    </row>
    <row r="9" spans="1:15" s="59" customFormat="1" ht="15.75">
      <c r="A9" s="89">
        <v>1</v>
      </c>
      <c r="B9" s="179" t="s">
        <v>120</v>
      </c>
      <c r="C9" s="90">
        <v>50</v>
      </c>
      <c r="D9" s="66" t="s">
        <v>13</v>
      </c>
      <c r="E9" s="91">
        <v>0.18144675925925918</v>
      </c>
      <c r="F9" s="92">
        <f>коньки!F46</f>
        <v>0.1960763888888889</v>
      </c>
      <c r="G9" s="92" t="s">
        <v>119</v>
      </c>
      <c r="H9" s="92">
        <f>коньки!O46</f>
        <v>0.054305555555555496</v>
      </c>
      <c r="I9" s="93"/>
      <c r="J9" s="94">
        <f aca="true" t="shared" si="1" ref="J9:J17">_xlfn.IFERROR((2-(F9/F$7))*1000,"")</f>
        <v>989.8032200357783</v>
      </c>
      <c r="K9" s="94">
        <f aca="true" t="shared" si="2" ref="K9:K17">_xlfn.IFERROR((2-(G9/G$7))*1000,"")</f>
      </c>
      <c r="L9" s="94">
        <f aca="true" t="shared" si="3" ref="L9:L17">_xlfn.IFERROR((2-(H9/H$7))*1000,"")</f>
        <v>1000</v>
      </c>
      <c r="M9" s="94">
        <f t="shared" si="0"/>
        <v>1989.8032200357784</v>
      </c>
      <c r="N9" s="150">
        <f>M9+M10+M11</f>
        <v>7635.70343149283</v>
      </c>
      <c r="O9" s="151">
        <v>1</v>
      </c>
    </row>
    <row r="10" spans="1:15" s="59" customFormat="1" ht="15.75">
      <c r="A10" s="95">
        <v>2</v>
      </c>
      <c r="B10" s="179"/>
      <c r="C10" s="90">
        <v>37</v>
      </c>
      <c r="D10" s="66" t="s">
        <v>15</v>
      </c>
      <c r="E10" s="91">
        <v>0.18856481481481474</v>
      </c>
      <c r="F10" s="92">
        <f>коньки!F2</f>
        <v>0.19409722222222225</v>
      </c>
      <c r="G10" s="92">
        <f>коньки!J2</f>
        <v>0.13548611111111108</v>
      </c>
      <c r="H10" s="92">
        <f>коньки!O2</f>
        <v>0.05644675925925924</v>
      </c>
      <c r="I10" s="93">
        <f aca="true" t="shared" si="4" ref="I10:I29">SUM(F10,G10,H10)</f>
        <v>0.3860300925925926</v>
      </c>
      <c r="J10" s="94">
        <f t="shared" si="1"/>
        <v>1000</v>
      </c>
      <c r="K10" s="94">
        <f t="shared" si="2"/>
        <v>1000</v>
      </c>
      <c r="L10" s="94">
        <f t="shared" si="3"/>
        <v>960.5711849957365</v>
      </c>
      <c r="M10" s="94">
        <f t="shared" si="0"/>
        <v>2960.5711849957365</v>
      </c>
      <c r="N10" s="150"/>
      <c r="O10" s="151"/>
    </row>
    <row r="11" spans="1:15" s="59" customFormat="1" ht="16.5" thickBot="1">
      <c r="A11" s="95">
        <v>3</v>
      </c>
      <c r="B11" s="179"/>
      <c r="C11" s="90">
        <v>25</v>
      </c>
      <c r="D11" s="66" t="s">
        <v>14</v>
      </c>
      <c r="E11" s="91">
        <v>0.18144675925925918</v>
      </c>
      <c r="F11" s="92">
        <f>коньки!F4</f>
        <v>0.22410879629629632</v>
      </c>
      <c r="G11" s="92">
        <f>коньки!J4</f>
        <v>0.1461111111111112</v>
      </c>
      <c r="H11" s="92">
        <f>коньки!O4</f>
        <v>0.058738425925925875</v>
      </c>
      <c r="I11" s="93">
        <f t="shared" si="4"/>
        <v>0.4289583333333334</v>
      </c>
      <c r="J11" s="94">
        <f t="shared" si="1"/>
        <v>845.3786523553965</v>
      </c>
      <c r="K11" s="94">
        <f t="shared" si="2"/>
        <v>921.5786776012294</v>
      </c>
      <c r="L11" s="94">
        <f t="shared" si="3"/>
        <v>918.3716965046887</v>
      </c>
      <c r="M11" s="94">
        <f t="shared" si="0"/>
        <v>2685.3290264613147</v>
      </c>
      <c r="N11" s="150"/>
      <c r="O11" s="151"/>
    </row>
    <row r="12" spans="1:15" s="59" customFormat="1" ht="15.75">
      <c r="A12" s="89">
        <v>1</v>
      </c>
      <c r="B12" s="152" t="s">
        <v>113</v>
      </c>
      <c r="C12" s="96">
        <v>42</v>
      </c>
      <c r="D12" s="135" t="s">
        <v>65</v>
      </c>
      <c r="E12" s="97">
        <v>0.18144675925925918</v>
      </c>
      <c r="F12" s="67">
        <f>коньки!F6</f>
        <v>0.22667824074074072</v>
      </c>
      <c r="G12" s="67">
        <f>коньки!J6</f>
        <v>0.16604166666666675</v>
      </c>
      <c r="H12" s="67">
        <f>коньки!O6</f>
        <v>0.06836805555555553</v>
      </c>
      <c r="I12" s="98">
        <f>SUM(F12,G12,H12)</f>
        <v>0.461087962962963</v>
      </c>
      <c r="J12" s="99">
        <f t="shared" si="1"/>
        <v>832.1407274895649</v>
      </c>
      <c r="K12" s="99">
        <f t="shared" si="2"/>
        <v>774.4746283956936</v>
      </c>
      <c r="L12" s="99">
        <f t="shared" si="3"/>
        <v>741.0485933503827</v>
      </c>
      <c r="M12" s="99">
        <f>SUM(J12:L12)</f>
        <v>2347.663949235641</v>
      </c>
      <c r="N12" s="153">
        <f>M12+M13+M14</f>
        <v>7075.259807777041</v>
      </c>
      <c r="O12" s="154">
        <v>3</v>
      </c>
    </row>
    <row r="13" spans="1:15" s="59" customFormat="1" ht="15.75">
      <c r="A13" s="95">
        <v>2</v>
      </c>
      <c r="B13" s="152"/>
      <c r="C13" s="96">
        <v>72</v>
      </c>
      <c r="D13" s="135" t="s">
        <v>76</v>
      </c>
      <c r="E13" s="97">
        <v>0.18856481481481474</v>
      </c>
      <c r="F13" s="67">
        <f>коньки!F3</f>
        <v>0.2015393518518518</v>
      </c>
      <c r="G13" s="67">
        <f>коньки!J3</f>
        <v>0.15145833333333336</v>
      </c>
      <c r="H13" s="67">
        <f>коньки!O3</f>
        <v>0.06798611111111108</v>
      </c>
      <c r="I13" s="98">
        <f>SUM(F13,G13,H13)</f>
        <v>0.42098379629629623</v>
      </c>
      <c r="J13" s="99">
        <f t="shared" si="1"/>
        <v>961.6577221228389</v>
      </c>
      <c r="K13" s="99">
        <f t="shared" si="2"/>
        <v>882.1117375704763</v>
      </c>
      <c r="L13" s="99">
        <f t="shared" si="3"/>
        <v>748.0818414322243</v>
      </c>
      <c r="M13" s="99">
        <f>SUM(J13:L13)</f>
        <v>2591.8513011255395</v>
      </c>
      <c r="N13" s="153"/>
      <c r="O13" s="154"/>
    </row>
    <row r="14" spans="1:15" s="59" customFormat="1" ht="15.75">
      <c r="A14" s="95">
        <v>3</v>
      </c>
      <c r="B14" s="152"/>
      <c r="C14" s="96">
        <v>4</v>
      </c>
      <c r="D14" s="135" t="s">
        <v>47</v>
      </c>
      <c r="E14" s="97">
        <v>0.18144675925925918</v>
      </c>
      <c r="F14" s="67">
        <f>коньки!F8</f>
        <v>0.25872685185185185</v>
      </c>
      <c r="G14" s="67">
        <f>коньки!J8</f>
        <v>0.17168981481481482</v>
      </c>
      <c r="H14" s="67">
        <f>коньки!O8</f>
        <v>0.06864583333333335</v>
      </c>
      <c r="I14" s="98">
        <f>SUM(F14,G14,H14)</f>
        <v>0.4990625</v>
      </c>
      <c r="J14" s="99">
        <f t="shared" si="1"/>
        <v>667.0244484197975</v>
      </c>
      <c r="K14" s="99">
        <f t="shared" si="2"/>
        <v>732.786605159747</v>
      </c>
      <c r="L14" s="99">
        <f t="shared" si="3"/>
        <v>735.9335038363155</v>
      </c>
      <c r="M14" s="99">
        <f>SUM(J14:L14)</f>
        <v>2135.74455741586</v>
      </c>
      <c r="N14" s="153"/>
      <c r="O14" s="154"/>
    </row>
    <row r="15" spans="1:15" s="59" customFormat="1" ht="15.75">
      <c r="A15" s="100">
        <v>1</v>
      </c>
      <c r="B15" s="155" t="s">
        <v>129</v>
      </c>
      <c r="C15" s="101">
        <v>19</v>
      </c>
      <c r="D15" s="136" t="s">
        <v>85</v>
      </c>
      <c r="E15" s="102">
        <v>0.17633101851851846</v>
      </c>
      <c r="F15" s="68">
        <f>коньки!F54</f>
        <v>0.33273148148148135</v>
      </c>
      <c r="G15" s="68">
        <f>коньки!J54</f>
        <v>0.25648148148148153</v>
      </c>
      <c r="H15" s="68">
        <f>коньки!O54</f>
        <v>0.09538194444444442</v>
      </c>
      <c r="I15" s="103">
        <f t="shared" si="4"/>
        <v>0.6845949074074074</v>
      </c>
      <c r="J15" s="104">
        <f>_xlfn.IFERROR((2-(F15/F$8))*1000,"")</f>
        <v>646.197315752296</v>
      </c>
      <c r="K15" s="104">
        <f>_xlfn.IFERROR((2-(G15/G$8))*1000,"")</f>
        <v>433.9222614840985</v>
      </c>
      <c r="L15" s="104">
        <f>_xlfn.IFERROR((2-(H15/H$8))*1000,"")</f>
        <v>596.7989102673255</v>
      </c>
      <c r="M15" s="104">
        <f t="shared" si="0"/>
        <v>1676.91848750372</v>
      </c>
      <c r="N15" s="156">
        <f>M15+M16+M17</f>
        <v>4007.058346198165</v>
      </c>
      <c r="O15" s="157">
        <v>6</v>
      </c>
    </row>
    <row r="16" spans="1:15" s="59" customFormat="1" ht="15.75">
      <c r="A16" s="100">
        <v>2</v>
      </c>
      <c r="B16" s="155"/>
      <c r="C16" s="101">
        <v>36</v>
      </c>
      <c r="D16" s="136" t="s">
        <v>114</v>
      </c>
      <c r="E16" s="102">
        <v>0.1978124999999999</v>
      </c>
      <c r="F16" s="68">
        <f>коньки!F28</f>
        <v>0.3326041666666666</v>
      </c>
      <c r="G16" s="68">
        <f>коньки!J28</f>
        <v>0.2565625</v>
      </c>
      <c r="H16" s="68">
        <f>коньки!O28</f>
        <v>0.09539351851851857</v>
      </c>
      <c r="I16" s="103">
        <f t="shared" si="4"/>
        <v>0.6845601851851852</v>
      </c>
      <c r="J16" s="104">
        <f t="shared" si="1"/>
        <v>286.40429338103826</v>
      </c>
      <c r="K16" s="104">
        <f t="shared" si="2"/>
        <v>106.35571501793906</v>
      </c>
      <c r="L16" s="104">
        <f t="shared" si="3"/>
        <v>243.3930093776613</v>
      </c>
      <c r="M16" s="104">
        <f t="shared" si="0"/>
        <v>636.1530177766386</v>
      </c>
      <c r="N16" s="156"/>
      <c r="O16" s="157"/>
    </row>
    <row r="17" spans="1:15" s="59" customFormat="1" ht="15.75">
      <c r="A17" s="100">
        <v>3</v>
      </c>
      <c r="B17" s="155"/>
      <c r="C17" s="101">
        <v>79</v>
      </c>
      <c r="D17" s="136" t="s">
        <v>80</v>
      </c>
      <c r="E17" s="102">
        <v>0.16655092592592585</v>
      </c>
      <c r="F17" s="68">
        <f>коньки!F17</f>
        <v>0.3096875</v>
      </c>
      <c r="G17" s="68">
        <f>коньки!J17</f>
        <v>0.18343750000000003</v>
      </c>
      <c r="H17" s="68">
        <f>коньки!O17</f>
        <v>0.07366898148148149</v>
      </c>
      <c r="I17" s="103">
        <f t="shared" si="4"/>
        <v>0.5667939814814815</v>
      </c>
      <c r="J17" s="104">
        <f t="shared" si="1"/>
        <v>404.4722719141327</v>
      </c>
      <c r="K17" s="104">
        <f t="shared" si="2"/>
        <v>646.078933880061</v>
      </c>
      <c r="L17" s="104">
        <f t="shared" si="3"/>
        <v>643.435635123613</v>
      </c>
      <c r="M17" s="104">
        <f t="shared" si="0"/>
        <v>1693.9868409178066</v>
      </c>
      <c r="N17" s="156"/>
      <c r="O17" s="157"/>
    </row>
    <row r="18" spans="1:15" s="59" customFormat="1" ht="15">
      <c r="A18" s="105">
        <v>1</v>
      </c>
      <c r="B18" s="158" t="s">
        <v>127</v>
      </c>
      <c r="C18" s="106">
        <v>82</v>
      </c>
      <c r="D18" s="137" t="s">
        <v>38</v>
      </c>
      <c r="E18" s="107"/>
      <c r="F18" s="69">
        <f>вел!F18</f>
        <v>0.3033564814814814</v>
      </c>
      <c r="G18" s="69">
        <f>вел!J18</f>
        <v>0.26993055555555556</v>
      </c>
      <c r="H18" s="69">
        <f>вел!O18</f>
        <v>0.11016203703703703</v>
      </c>
      <c r="I18" s="108">
        <f t="shared" si="4"/>
        <v>0.683449074074074</v>
      </c>
      <c r="J18" s="109">
        <v>20</v>
      </c>
      <c r="K18" s="109">
        <v>20</v>
      </c>
      <c r="L18" s="109">
        <v>20</v>
      </c>
      <c r="M18" s="109">
        <f t="shared" si="0"/>
        <v>60</v>
      </c>
      <c r="N18" s="159">
        <f>M18+M19+M20</f>
        <v>2889.152487759252</v>
      </c>
      <c r="O18" s="160">
        <v>7</v>
      </c>
    </row>
    <row r="19" spans="1:15" s="59" customFormat="1" ht="15">
      <c r="A19" s="110">
        <v>2</v>
      </c>
      <c r="B19" s="158"/>
      <c r="C19" s="106">
        <v>21</v>
      </c>
      <c r="D19" s="137" t="s">
        <v>24</v>
      </c>
      <c r="E19" s="107"/>
      <c r="F19" s="69">
        <f>вел!F10</f>
        <v>0.22446759259259264</v>
      </c>
      <c r="G19" s="69">
        <f>вел!J10</f>
        <v>0.17957175925925928</v>
      </c>
      <c r="H19" s="69">
        <f>вел!O10</f>
        <v>0.08480324074074069</v>
      </c>
      <c r="I19" s="108">
        <f t="shared" si="4"/>
        <v>0.4888425925925926</v>
      </c>
      <c r="J19" s="109">
        <f>_xlfn.IFERROR((2-(F19/F$5))*1000,"")</f>
        <v>519.541984732824</v>
      </c>
      <c r="K19" s="109">
        <f>_xlfn.IFERROR((2-(G19/G$5))*1000,"")</f>
        <v>545.5142026811664</v>
      </c>
      <c r="L19" s="109">
        <f>_xlfn.IFERROR((2-(H19/H$5))*1000,"")</f>
        <v>381.8462897526491</v>
      </c>
      <c r="M19" s="109">
        <f t="shared" si="0"/>
        <v>1446.9024771666395</v>
      </c>
      <c r="N19" s="159"/>
      <c r="O19" s="160"/>
    </row>
    <row r="20" spans="1:17" s="59" customFormat="1" ht="15.75" thickBot="1">
      <c r="A20" s="111">
        <v>3</v>
      </c>
      <c r="B20" s="158"/>
      <c r="C20" s="106">
        <v>29</v>
      </c>
      <c r="D20" s="137" t="s">
        <v>86</v>
      </c>
      <c r="E20" s="107"/>
      <c r="F20" s="69">
        <f>коньки!F57</f>
        <v>0.37890046296296287</v>
      </c>
      <c r="G20" s="69">
        <f>коньки!J57</f>
        <v>0.26597222222222217</v>
      </c>
      <c r="H20" s="69">
        <f>коньки!O57</f>
        <v>0.09870370370370368</v>
      </c>
      <c r="I20" s="108">
        <f t="shared" si="4"/>
        <v>0.7435763888888887</v>
      </c>
      <c r="J20" s="109">
        <f>_xlfn.IFERROR((2-(F20/F$8))*1000,"")</f>
        <v>458.3470685189548</v>
      </c>
      <c r="K20" s="109">
        <f>_xlfn.IFERROR((2-(G20/G$8))*1000,"")</f>
        <v>375.9717314487636</v>
      </c>
      <c r="L20" s="109">
        <f>_xlfn.IFERROR((2-(H20/H$8))*1000,"")</f>
        <v>547.9312106248939</v>
      </c>
      <c r="M20" s="109">
        <f t="shared" si="0"/>
        <v>1382.2500105926124</v>
      </c>
      <c r="N20" s="159"/>
      <c r="O20" s="160"/>
      <c r="P20" s="60"/>
      <c r="Q20" s="60"/>
    </row>
    <row r="21" spans="1:17" s="59" customFormat="1" ht="15">
      <c r="A21" s="112"/>
      <c r="B21" s="161" t="s">
        <v>128</v>
      </c>
      <c r="C21" s="113">
        <v>5</v>
      </c>
      <c r="D21" s="138" t="s">
        <v>7</v>
      </c>
      <c r="E21" s="114"/>
      <c r="F21" s="70">
        <f>вел!F15</f>
        <v>0.2723148148148148</v>
      </c>
      <c r="G21" s="70">
        <f>вел!J15</f>
        <v>0.21425925925925926</v>
      </c>
      <c r="H21" s="70">
        <f>вел!O15</f>
        <v>0.08730324074074075</v>
      </c>
      <c r="I21" s="115">
        <f t="shared" si="4"/>
        <v>0.5738773148148149</v>
      </c>
      <c r="J21" s="116">
        <f>_xlfn.IFERROR((2-(F21/F$5))*1000,"")</f>
        <v>203.96946564885488</v>
      </c>
      <c r="K21" s="116">
        <f aca="true" t="shared" si="5" ref="K21:L28">_xlfn.IFERROR((2-(G21/G$5))*1000,"")</f>
        <v>264.55423268022906</v>
      </c>
      <c r="L21" s="116">
        <f t="shared" si="5"/>
        <v>334.143109540634</v>
      </c>
      <c r="M21" s="117">
        <f t="shared" si="0"/>
        <v>802.6668078697179</v>
      </c>
      <c r="N21" s="162">
        <f>M21+M22+M23</f>
        <v>1154.6320164436943</v>
      </c>
      <c r="O21" s="163">
        <v>9</v>
      </c>
      <c r="P21" s="60"/>
      <c r="Q21" s="60"/>
    </row>
    <row r="22" spans="1:17" s="59" customFormat="1" ht="15">
      <c r="A22" s="112"/>
      <c r="B22" s="161"/>
      <c r="C22" s="113">
        <v>63</v>
      </c>
      <c r="D22" s="138" t="s">
        <v>35</v>
      </c>
      <c r="E22" s="114"/>
      <c r="F22" s="70" t="s">
        <v>119</v>
      </c>
      <c r="G22" s="70">
        <f>вел!J24</f>
        <v>0.23031250000000003</v>
      </c>
      <c r="H22" s="70">
        <f>вел!O24</f>
        <v>0.09847222222222224</v>
      </c>
      <c r="I22" s="115"/>
      <c r="J22" s="116">
        <f>_xlfn.IFERROR((2-(F22/F$5))*1000,"")</f>
      </c>
      <c r="K22" s="116">
        <f t="shared" si="5"/>
        <v>134.52704602981157</v>
      </c>
      <c r="L22" s="116">
        <f t="shared" si="5"/>
        <v>121.02473498232969</v>
      </c>
      <c r="M22" s="117">
        <f t="shared" si="0"/>
        <v>255.55178101214125</v>
      </c>
      <c r="N22" s="162"/>
      <c r="O22" s="163"/>
      <c r="P22" s="60"/>
      <c r="Q22" s="60"/>
    </row>
    <row r="23" spans="1:17" s="59" customFormat="1" ht="15">
      <c r="A23" s="112"/>
      <c r="B23" s="161"/>
      <c r="C23" s="113">
        <v>27</v>
      </c>
      <c r="D23" s="138" t="s">
        <v>25</v>
      </c>
      <c r="E23" s="114"/>
      <c r="F23" s="70">
        <f>вел!F20</f>
        <v>0.3626273148148148</v>
      </c>
      <c r="G23" s="115"/>
      <c r="H23" s="115">
        <f>вел!O20</f>
        <v>0.1008101851851852</v>
      </c>
      <c r="I23" s="115"/>
      <c r="J23" s="116">
        <v>20</v>
      </c>
      <c r="K23" s="116"/>
      <c r="L23" s="116">
        <f t="shared" si="5"/>
        <v>76.4134275618351</v>
      </c>
      <c r="M23" s="117">
        <f t="shared" si="0"/>
        <v>96.4134275618351</v>
      </c>
      <c r="N23" s="162"/>
      <c r="O23" s="163"/>
      <c r="P23" s="60"/>
      <c r="Q23" s="60"/>
    </row>
    <row r="24" spans="1:17" s="59" customFormat="1" ht="15">
      <c r="A24" s="112"/>
      <c r="B24" s="164" t="s">
        <v>115</v>
      </c>
      <c r="C24" s="118">
        <v>60</v>
      </c>
      <c r="D24" s="139" t="s">
        <v>34</v>
      </c>
      <c r="E24" s="119"/>
      <c r="F24" s="71">
        <f>вел!F23</f>
        <v>0.2263194444444444</v>
      </c>
      <c r="G24" s="120">
        <f>вел!J23</f>
        <v>0.1841666666666667</v>
      </c>
      <c r="H24" s="120"/>
      <c r="I24" s="120"/>
      <c r="J24" s="121">
        <f>_xlfn.IFERROR((2-(F24/F$5))*1000,"")</f>
        <v>507.32824427480926</v>
      </c>
      <c r="K24" s="121">
        <f t="shared" si="5"/>
        <v>508.29661573075845</v>
      </c>
      <c r="L24" s="121"/>
      <c r="M24" s="121">
        <f t="shared" si="0"/>
        <v>1015.6248600055677</v>
      </c>
      <c r="N24" s="165">
        <f>M24+M25+M26</f>
        <v>4650.918578527972</v>
      </c>
      <c r="O24" s="166">
        <v>5</v>
      </c>
      <c r="P24" s="60"/>
      <c r="Q24" s="60"/>
    </row>
    <row r="25" spans="1:17" s="59" customFormat="1" ht="15">
      <c r="A25" s="112"/>
      <c r="B25" s="164"/>
      <c r="C25" s="118">
        <v>75</v>
      </c>
      <c r="D25" s="139" t="s">
        <v>37</v>
      </c>
      <c r="E25" s="119"/>
      <c r="F25" s="120">
        <f>вел!F7</f>
        <v>0.2003703703703703</v>
      </c>
      <c r="G25" s="120">
        <f>вел!J7</f>
        <v>0.15714120370370377</v>
      </c>
      <c r="H25" s="120">
        <f>вел!O7</f>
        <v>0.058819444444444424</v>
      </c>
      <c r="I25" s="120">
        <f t="shared" si="4"/>
        <v>0.4163310185185185</v>
      </c>
      <c r="J25" s="121">
        <f>_xlfn.IFERROR((2-(F25/F$5))*1000,"")</f>
        <v>678.4732824427484</v>
      </c>
      <c r="K25" s="121">
        <f t="shared" si="5"/>
        <v>727.1960251242144</v>
      </c>
      <c r="L25" s="121">
        <f t="shared" si="5"/>
        <v>877.6501766784444</v>
      </c>
      <c r="M25" s="121">
        <f t="shared" si="0"/>
        <v>2283.3194842454072</v>
      </c>
      <c r="N25" s="165"/>
      <c r="O25" s="166"/>
      <c r="P25" s="60"/>
      <c r="Q25" s="60"/>
    </row>
    <row r="26" spans="1:17" s="59" customFormat="1" ht="15">
      <c r="A26" s="112"/>
      <c r="B26" s="164"/>
      <c r="C26" s="118">
        <v>30</v>
      </c>
      <c r="D26" s="139" t="s">
        <v>43</v>
      </c>
      <c r="E26" s="119"/>
      <c r="F26" s="120">
        <f>вел!J28</f>
        <v>0.26041666666666663</v>
      </c>
      <c r="G26" s="120">
        <f>вел!J28</f>
        <v>0.26041666666666663</v>
      </c>
      <c r="H26" s="120">
        <f>вел!O28</f>
        <v>0.10246527777777775</v>
      </c>
      <c r="I26" s="120">
        <f t="shared" si="4"/>
        <v>0.623298611111111</v>
      </c>
      <c r="J26" s="121">
        <f>_xlfn.IFERROR((2-(F26/F$6))*1000,"")</f>
        <v>623.2637826592425</v>
      </c>
      <c r="K26" s="121">
        <f>_xlfn.IFERROR((2-(G26/G$6))*1000,"")</f>
        <v>253.51238065668036</v>
      </c>
      <c r="L26" s="121">
        <f>_xlfn.IFERROR((2-(H26/H$6))*1000,"")</f>
        <v>475.19807096107456</v>
      </c>
      <c r="M26" s="121">
        <f t="shared" si="0"/>
        <v>1351.9742342769973</v>
      </c>
      <c r="N26" s="165"/>
      <c r="O26" s="166"/>
      <c r="P26" s="60"/>
      <c r="Q26" s="60"/>
    </row>
    <row r="27" spans="1:17" s="59" customFormat="1" ht="15.75" customHeight="1">
      <c r="A27" s="112"/>
      <c r="B27" s="167" t="s">
        <v>116</v>
      </c>
      <c r="C27" s="122">
        <v>8</v>
      </c>
      <c r="D27" s="140" t="s">
        <v>83</v>
      </c>
      <c r="E27" s="122"/>
      <c r="F27" s="72">
        <f>коньки!F60</f>
        <v>0.37528935185185175</v>
      </c>
      <c r="G27" s="72"/>
      <c r="H27" s="72">
        <f>коньки!O60</f>
        <v>0.11440972222222218</v>
      </c>
      <c r="I27" s="123"/>
      <c r="J27" s="124">
        <f>_xlfn.IFERROR((2-(F27/F$8))*1000,"")</f>
        <v>473.0397927949144</v>
      </c>
      <c r="K27" s="124"/>
      <c r="L27" s="124">
        <f>_xlfn.IFERROR((2-(H27/H$8))*1000,"")</f>
        <v>316.8738293887288</v>
      </c>
      <c r="M27" s="124">
        <f t="shared" si="0"/>
        <v>789.9136221836432</v>
      </c>
      <c r="N27" s="168">
        <f>M27+M28+M29</f>
        <v>5345.973112278214</v>
      </c>
      <c r="O27" s="172">
        <v>4</v>
      </c>
      <c r="P27" s="60"/>
      <c r="Q27" s="60"/>
    </row>
    <row r="28" spans="1:15" ht="15">
      <c r="A28" s="125"/>
      <c r="B28" s="167"/>
      <c r="C28" s="122">
        <v>35</v>
      </c>
      <c r="D28" s="140" t="s">
        <v>9</v>
      </c>
      <c r="E28" s="126"/>
      <c r="F28" s="73">
        <f>коньки!F51</f>
        <v>0.31216435185185176</v>
      </c>
      <c r="G28" s="73">
        <f>коньки!J51</f>
        <v>0.17724537037037036</v>
      </c>
      <c r="H28" s="73">
        <f>коньки!O51</f>
        <v>0.0955671296296296</v>
      </c>
      <c r="I28" s="123">
        <f t="shared" si="4"/>
        <v>0.5849768518518517</v>
      </c>
      <c r="J28" s="124">
        <f>_xlfn.IFERROR((2-(F28/F$8))*1000,"")</f>
        <v>729.8799152342832</v>
      </c>
      <c r="K28" s="124">
        <f>_xlfn.IFERROR((2-(G28/G$8))*1000,"")</f>
        <v>917.73851590106</v>
      </c>
      <c r="L28" s="124">
        <f>_xlfn.IFERROR((2-(H28/H$8))*1000,"")</f>
        <v>594.0745785799426</v>
      </c>
      <c r="M28" s="124">
        <f t="shared" si="0"/>
        <v>2241.693009715286</v>
      </c>
      <c r="N28" s="168"/>
      <c r="O28" s="172"/>
    </row>
    <row r="29" spans="1:17" s="59" customFormat="1" ht="33" customHeight="1">
      <c r="A29" s="112"/>
      <c r="B29" s="167"/>
      <c r="C29" s="122">
        <v>80</v>
      </c>
      <c r="D29" s="140" t="s">
        <v>92</v>
      </c>
      <c r="E29" s="122"/>
      <c r="F29" s="72">
        <f>коньки!F52</f>
        <v>0.31746527777777767</v>
      </c>
      <c r="G29" s="72">
        <f>коньки!J52</f>
        <v>0.2010185185185186</v>
      </c>
      <c r="H29" s="72">
        <f>коньки!O52</f>
        <v>0.07929398148148148</v>
      </c>
      <c r="I29" s="123">
        <f t="shared" si="4"/>
        <v>0.5977777777777777</v>
      </c>
      <c r="J29" s="124">
        <f>_xlfn.IFERROR((2-(F29/F$8))*1000,"")</f>
        <v>708.3117494702145</v>
      </c>
      <c r="K29" s="124">
        <f>_xlfn.IFERROR((2-(G29/G$8))*1000,"")</f>
        <v>772.5795053003528</v>
      </c>
      <c r="L29" s="124">
        <f>_xlfn.IFERROR((2-(H29/H$8))*1000,"")</f>
        <v>833.4752256087179</v>
      </c>
      <c r="M29" s="124">
        <f t="shared" si="0"/>
        <v>2314.3664803792853</v>
      </c>
      <c r="N29" s="168"/>
      <c r="O29" s="172"/>
      <c r="P29" s="60"/>
      <c r="Q29" s="60"/>
    </row>
    <row r="30" spans="1:17" s="59" customFormat="1" ht="15">
      <c r="A30" s="112"/>
      <c r="B30" s="169" t="s">
        <v>117</v>
      </c>
      <c r="C30" s="127">
        <v>43</v>
      </c>
      <c r="D30" s="141" t="s">
        <v>66</v>
      </c>
      <c r="E30" s="128"/>
      <c r="F30" s="74">
        <f>коньки!F10</f>
        <v>0.23649305555555555</v>
      </c>
      <c r="G30" s="74">
        <f>коньки!J10</f>
        <v>0.1681597222222223</v>
      </c>
      <c r="H30" s="74">
        <f>коньки!O10</f>
        <v>0.11443287037037037</v>
      </c>
      <c r="I30" s="129">
        <f>SUM(F30,G30,H30)</f>
        <v>0.5190856481481483</v>
      </c>
      <c r="J30" s="130">
        <f aca="true" t="shared" si="6" ref="J30:L32">_xlfn.IFERROR((2-(F30/F$7))*1000,"")</f>
        <v>781.5742397137748</v>
      </c>
      <c r="K30" s="130">
        <f t="shared" si="6"/>
        <v>758.8416196822134</v>
      </c>
      <c r="L30" s="130">
        <v>20</v>
      </c>
      <c r="M30" s="130">
        <f t="shared" si="0"/>
        <v>1560.4158593959883</v>
      </c>
      <c r="N30" s="170">
        <f>M30+M31+M32</f>
        <v>2237.207792567416</v>
      </c>
      <c r="O30" s="171">
        <v>8</v>
      </c>
      <c r="P30" s="60"/>
      <c r="Q30" s="60"/>
    </row>
    <row r="31" spans="1:17" s="59" customFormat="1" ht="15">
      <c r="A31" s="112"/>
      <c r="B31" s="169"/>
      <c r="C31" s="127">
        <v>41</v>
      </c>
      <c r="D31" s="141" t="s">
        <v>64</v>
      </c>
      <c r="E31" s="128"/>
      <c r="F31" s="74" t="s">
        <v>119</v>
      </c>
      <c r="G31" s="74">
        <f>коньки!J45</f>
        <v>0.240462962962963</v>
      </c>
      <c r="H31" s="74">
        <f>коньки!O45</f>
        <v>0.09954861111111107</v>
      </c>
      <c r="I31" s="129"/>
      <c r="J31" s="130">
        <f t="shared" si="6"/>
      </c>
      <c r="K31" s="130">
        <f t="shared" si="6"/>
        <v>225.18366649581355</v>
      </c>
      <c r="L31" s="130">
        <f t="shared" si="6"/>
        <v>166.87979539641807</v>
      </c>
      <c r="M31" s="130">
        <f t="shared" si="0"/>
        <v>392.06346189223166</v>
      </c>
      <c r="N31" s="170"/>
      <c r="O31" s="171"/>
      <c r="P31" s="60"/>
      <c r="Q31" s="60"/>
    </row>
    <row r="32" spans="1:17" s="59" customFormat="1" ht="15">
      <c r="A32" s="112"/>
      <c r="B32" s="169"/>
      <c r="C32" s="127">
        <v>28</v>
      </c>
      <c r="D32" s="141" t="s">
        <v>59</v>
      </c>
      <c r="E32" s="128"/>
      <c r="F32" s="74">
        <f>коньки!F43</f>
        <v>0.34956018518518517</v>
      </c>
      <c r="G32" s="74">
        <f>коньки!J43</f>
        <v>0.259363425925926</v>
      </c>
      <c r="H32" s="74" t="s">
        <v>119</v>
      </c>
      <c r="I32" s="129"/>
      <c r="J32" s="130">
        <f t="shared" si="6"/>
        <v>199.04591532498551</v>
      </c>
      <c r="K32" s="130">
        <f t="shared" si="6"/>
        <v>85.6825559542107</v>
      </c>
      <c r="L32" s="130">
        <f t="shared" si="6"/>
      </c>
      <c r="M32" s="130">
        <f t="shared" si="0"/>
        <v>284.72847127919624</v>
      </c>
      <c r="N32" s="170"/>
      <c r="O32" s="171"/>
      <c r="P32" s="60"/>
      <c r="Q32" s="60"/>
    </row>
    <row r="33" spans="1:15" ht="15">
      <c r="A33" s="125"/>
      <c r="B33" s="173" t="s">
        <v>118</v>
      </c>
      <c r="C33" s="131">
        <v>45</v>
      </c>
      <c r="D33" s="142" t="s">
        <v>28</v>
      </c>
      <c r="E33" s="132"/>
      <c r="F33" s="75">
        <f>вел!F9</f>
        <v>0.21900462962962963</v>
      </c>
      <c r="G33" s="75">
        <f>вел!J9</f>
        <v>0.17188657407407415</v>
      </c>
      <c r="H33" s="75">
        <f>вел!O9</f>
        <v>0.07537037037037037</v>
      </c>
      <c r="I33" s="133">
        <f>SUM(F33,G33,H33)</f>
        <v>0.46626157407407415</v>
      </c>
      <c r="J33" s="134">
        <f aca="true" t="shared" si="7" ref="J33:L35">_xlfn.IFERROR((2-(F33/F$5))*1000,"")</f>
        <v>555.5725190839693</v>
      </c>
      <c r="K33" s="134">
        <f t="shared" si="7"/>
        <v>607.762257429455</v>
      </c>
      <c r="L33" s="134">
        <f t="shared" si="7"/>
        <v>561.8374558303872</v>
      </c>
      <c r="M33" s="134">
        <f t="shared" si="0"/>
        <v>1725.1722323438114</v>
      </c>
      <c r="N33" s="174">
        <f>M33+M34+M35</f>
        <v>7262.925410837434</v>
      </c>
      <c r="O33" s="175">
        <v>2</v>
      </c>
    </row>
    <row r="34" spans="1:15" ht="15">
      <c r="A34" s="125"/>
      <c r="B34" s="173"/>
      <c r="C34" s="131">
        <v>71</v>
      </c>
      <c r="D34" s="142" t="s">
        <v>18</v>
      </c>
      <c r="E34" s="132"/>
      <c r="F34" s="75">
        <f>вел!F4</f>
        <v>0.17101851851851846</v>
      </c>
      <c r="G34" s="75">
        <f>вел!J4</f>
        <v>0.13284722222222223</v>
      </c>
      <c r="H34" s="75">
        <f>вел!O4</f>
        <v>0.053831018518518514</v>
      </c>
      <c r="I34" s="133">
        <f>SUM(F34,G34,H34)</f>
        <v>0.3576967592592592</v>
      </c>
      <c r="J34" s="134">
        <f t="shared" si="7"/>
        <v>872.0610687022903</v>
      </c>
      <c r="K34" s="134">
        <f t="shared" si="7"/>
        <v>923.9711259023155</v>
      </c>
      <c r="L34" s="134">
        <f t="shared" si="7"/>
        <v>972.8356890459353</v>
      </c>
      <c r="M34" s="134">
        <f t="shared" si="0"/>
        <v>2768.867883650541</v>
      </c>
      <c r="N34" s="174"/>
      <c r="O34" s="175"/>
    </row>
    <row r="35" spans="1:15" ht="15">
      <c r="A35" s="125"/>
      <c r="B35" s="173"/>
      <c r="C35" s="131">
        <v>83</v>
      </c>
      <c r="D35" s="142" t="s">
        <v>39</v>
      </c>
      <c r="E35" s="132"/>
      <c r="F35" s="75">
        <f>вел!F5</f>
        <v>0.1710300925925926</v>
      </c>
      <c r="G35" s="75">
        <f>вел!J5</f>
        <v>0.1328356481481482</v>
      </c>
      <c r="H35" s="75">
        <f>вел!O5</f>
        <v>0.053831018518518514</v>
      </c>
      <c r="I35" s="133">
        <f>SUM(F35,G35,H35)</f>
        <v>0.3576967592592593</v>
      </c>
      <c r="J35" s="134">
        <f t="shared" si="7"/>
        <v>871.9847328244273</v>
      </c>
      <c r="K35" s="134">
        <f t="shared" si="7"/>
        <v>924.0648729727194</v>
      </c>
      <c r="L35" s="134">
        <f t="shared" si="7"/>
        <v>972.8356890459353</v>
      </c>
      <c r="M35" s="134">
        <f t="shared" si="0"/>
        <v>2768.885294843082</v>
      </c>
      <c r="N35" s="174"/>
      <c r="O35" s="175"/>
    </row>
  </sheetData>
  <sheetProtection selectLockedCells="1" selectUnlockedCells="1"/>
  <mergeCells count="38">
    <mergeCell ref="B33:B35"/>
    <mergeCell ref="N33:N35"/>
    <mergeCell ref="O33:O35"/>
    <mergeCell ref="B27:B29"/>
    <mergeCell ref="N27:N29"/>
    <mergeCell ref="B30:B32"/>
    <mergeCell ref="N30:N32"/>
    <mergeCell ref="O30:O32"/>
    <mergeCell ref="O27:O29"/>
    <mergeCell ref="B21:B23"/>
    <mergeCell ref="N21:N23"/>
    <mergeCell ref="O21:O23"/>
    <mergeCell ref="B24:B26"/>
    <mergeCell ref="N24:N26"/>
    <mergeCell ref="O24:O26"/>
    <mergeCell ref="B15:B17"/>
    <mergeCell ref="N15:N17"/>
    <mergeCell ref="O15:O17"/>
    <mergeCell ref="B18:B20"/>
    <mergeCell ref="N18:N20"/>
    <mergeCell ref="O18:O20"/>
    <mergeCell ref="N3:O3"/>
    <mergeCell ref="B9:B11"/>
    <mergeCell ref="N9:N11"/>
    <mergeCell ref="O9:O11"/>
    <mergeCell ref="B12:B14"/>
    <mergeCell ref="N12:N14"/>
    <mergeCell ref="O12:O14"/>
    <mergeCell ref="A2:A4"/>
    <mergeCell ref="B2:B4"/>
    <mergeCell ref="D2:D4"/>
    <mergeCell ref="E2:E4"/>
    <mergeCell ref="I2:I4"/>
    <mergeCell ref="J2:O2"/>
    <mergeCell ref="F3:F4"/>
    <mergeCell ref="G3:G4"/>
    <mergeCell ref="H3:H4"/>
    <mergeCell ref="J3:M3"/>
  </mergeCells>
  <printOptions/>
  <pageMargins left="0.3937007874015748" right="0.3937007874015748" top="0" bottom="0" header="0" footer="0"/>
  <pageSetup fitToHeight="1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63"/>
  <sheetViews>
    <sheetView zoomScalePageLayoutView="0" workbookViewId="0" topLeftCell="A25">
      <selection activeCell="R42" sqref="R42"/>
    </sheetView>
  </sheetViews>
  <sheetFormatPr defaultColWidth="11.57421875" defaultRowHeight="12.75"/>
  <cols>
    <col min="1" max="1" width="7.140625" style="1" customWidth="1"/>
    <col min="2" max="2" width="33.7109375" style="0" customWidth="1"/>
    <col min="3" max="3" width="6.00390625" style="0" customWidth="1"/>
    <col min="4" max="4" width="15.28125" style="0" customWidth="1"/>
    <col min="5" max="5" width="14.28125" style="0" customWidth="1"/>
    <col min="6" max="6" width="12.28125" style="0" customWidth="1"/>
    <col min="7" max="7" width="2.00390625" style="0" customWidth="1"/>
    <col min="8" max="9" width="11.57421875" style="0" customWidth="1"/>
    <col min="10" max="10" width="10.140625" style="0" bestFit="1" customWidth="1"/>
    <col min="11" max="11" width="11.57421875" style="0" customWidth="1"/>
    <col min="12" max="12" width="2.421875" style="0" customWidth="1"/>
    <col min="13" max="16" width="0" style="0" hidden="1" customWidth="1"/>
  </cols>
  <sheetData>
    <row r="2" spans="1:16" ht="36" customHeight="1">
      <c r="A2" s="3" t="s">
        <v>6</v>
      </c>
      <c r="B2" s="4" t="s">
        <v>2</v>
      </c>
      <c r="C2" s="2"/>
      <c r="D2" s="3" t="s">
        <v>3</v>
      </c>
      <c r="E2" s="3" t="s">
        <v>4</v>
      </c>
      <c r="F2" s="3" t="s">
        <v>5</v>
      </c>
      <c r="G2" s="3"/>
      <c r="H2" s="3" t="s">
        <v>3</v>
      </c>
      <c r="I2" s="3" t="s">
        <v>4</v>
      </c>
      <c r="J2" s="8" t="s">
        <v>8</v>
      </c>
      <c r="K2" s="8" t="s">
        <v>5</v>
      </c>
      <c r="M2" s="3" t="s">
        <v>3</v>
      </c>
      <c r="N2" s="3" t="s">
        <v>4</v>
      </c>
      <c r="O2" s="8" t="s">
        <v>8</v>
      </c>
      <c r="P2" s="8" t="s">
        <v>5</v>
      </c>
    </row>
    <row r="3" spans="1:16" s="27" customFormat="1" ht="12.75">
      <c r="A3" s="12">
        <v>47</v>
      </c>
      <c r="B3" s="10" t="s">
        <v>67</v>
      </c>
      <c r="C3" s="6" t="s">
        <v>1</v>
      </c>
      <c r="D3" s="7">
        <v>0.3784953703703704</v>
      </c>
      <c r="E3" s="7">
        <v>0.7670717592592592</v>
      </c>
      <c r="F3" s="7">
        <f aca="true" t="shared" si="0" ref="F3:F48">E3-D3</f>
        <v>0.3885763888888888</v>
      </c>
      <c r="G3" s="2"/>
      <c r="H3" s="7">
        <v>0.37916666666666665</v>
      </c>
      <c r="I3" s="7">
        <v>0.6866087962962962</v>
      </c>
      <c r="J3" s="7">
        <f aca="true" t="shared" si="1" ref="J3:J48">I3-H3</f>
        <v>0.3074421296296296</v>
      </c>
      <c r="K3" s="7">
        <f aca="true" t="shared" si="2" ref="K3:K48">F3+J3</f>
        <v>0.6960185185185184</v>
      </c>
      <c r="M3" s="25">
        <v>0.4166666666666667</v>
      </c>
      <c r="N3" s="26"/>
      <c r="O3" s="25">
        <f aca="true" t="shared" si="3" ref="O3:O46">N3-M3</f>
        <v>-0.4166666666666667</v>
      </c>
      <c r="P3" s="25">
        <f>K3+O3</f>
        <v>0.2793518518518517</v>
      </c>
    </row>
    <row r="4" spans="1:16" ht="12.75">
      <c r="A4" s="12">
        <v>10</v>
      </c>
      <c r="B4" s="10" t="s">
        <v>51</v>
      </c>
      <c r="C4" s="6" t="s">
        <v>1</v>
      </c>
      <c r="D4" s="7">
        <v>0.3784953703703704</v>
      </c>
      <c r="E4" s="7">
        <v>0.7822106481481481</v>
      </c>
      <c r="F4" s="7">
        <f t="shared" si="0"/>
        <v>0.4037152777777777</v>
      </c>
      <c r="G4" s="2"/>
      <c r="H4" s="7">
        <v>0.37916666666666665</v>
      </c>
      <c r="I4" s="7">
        <v>0.6549305555555556</v>
      </c>
      <c r="J4" s="7">
        <f t="shared" si="1"/>
        <v>0.2757638888888889</v>
      </c>
      <c r="K4" s="7">
        <f t="shared" si="2"/>
        <v>0.6794791666666666</v>
      </c>
      <c r="M4" s="7">
        <v>0.4166666666666667</v>
      </c>
      <c r="N4" s="9"/>
      <c r="O4" s="7">
        <f t="shared" si="3"/>
        <v>-0.4166666666666667</v>
      </c>
      <c r="P4" s="7">
        <f aca="true" t="shared" si="4" ref="P4:P63">K4+O4</f>
        <v>0.26281249999999995</v>
      </c>
    </row>
    <row r="5" spans="1:16" ht="12.75">
      <c r="A5" s="12">
        <v>12</v>
      </c>
      <c r="B5" s="10" t="s">
        <v>52</v>
      </c>
      <c r="C5" s="6" t="s">
        <v>1</v>
      </c>
      <c r="D5" s="7">
        <v>0.3784953703703704</v>
      </c>
      <c r="E5" s="7">
        <v>0.7671412037037038</v>
      </c>
      <c r="F5" s="7">
        <f t="shared" si="0"/>
        <v>0.38864583333333336</v>
      </c>
      <c r="G5" s="2"/>
      <c r="H5" s="7">
        <v>0.37916666666666665</v>
      </c>
      <c r="I5" s="7">
        <v>0.6483333333333333</v>
      </c>
      <c r="J5" s="7">
        <f t="shared" si="1"/>
        <v>0.26916666666666667</v>
      </c>
      <c r="K5" s="7">
        <f t="shared" si="2"/>
        <v>0.6578125</v>
      </c>
      <c r="M5" s="7">
        <v>0.4166666666666667</v>
      </c>
      <c r="N5" s="9"/>
      <c r="O5" s="7">
        <f t="shared" si="3"/>
        <v>-0.4166666666666667</v>
      </c>
      <c r="P5" s="7">
        <f t="shared" si="4"/>
        <v>0.24114583333333334</v>
      </c>
    </row>
    <row r="6" spans="1:16" ht="12.75">
      <c r="A6" s="12">
        <v>34</v>
      </c>
      <c r="B6" s="10" t="s">
        <v>19</v>
      </c>
      <c r="C6" s="6" t="s">
        <v>1</v>
      </c>
      <c r="D6" s="7">
        <v>0.3784953703703704</v>
      </c>
      <c r="E6" s="7">
        <v>0.7671990740740741</v>
      </c>
      <c r="F6" s="7">
        <f t="shared" si="0"/>
        <v>0.38870370370370366</v>
      </c>
      <c r="G6" s="2"/>
      <c r="H6" s="7">
        <v>0.37916666666666665</v>
      </c>
      <c r="I6" s="7">
        <v>0.6425</v>
      </c>
      <c r="J6" s="7">
        <f t="shared" si="1"/>
        <v>0.2633333333333333</v>
      </c>
      <c r="K6" s="7">
        <f t="shared" si="2"/>
        <v>0.652037037037037</v>
      </c>
      <c r="M6" s="7">
        <v>0.4166666666666667</v>
      </c>
      <c r="N6" s="2"/>
      <c r="O6" s="7">
        <f t="shared" si="3"/>
        <v>-0.4166666666666667</v>
      </c>
      <c r="P6" s="7">
        <f t="shared" si="4"/>
        <v>0.23537037037037029</v>
      </c>
    </row>
    <row r="7" spans="1:16" s="27" customFormat="1" ht="12.75">
      <c r="A7" s="12">
        <v>77</v>
      </c>
      <c r="B7" s="10" t="s">
        <v>79</v>
      </c>
      <c r="C7" s="6" t="s">
        <v>1</v>
      </c>
      <c r="D7" s="7">
        <v>0.3784953703703704</v>
      </c>
      <c r="E7" s="7">
        <v>0.7533796296296296</v>
      </c>
      <c r="F7" s="7">
        <f t="shared" si="0"/>
        <v>0.37488425925925917</v>
      </c>
      <c r="G7" s="2"/>
      <c r="H7" s="7">
        <v>0.37916666666666665</v>
      </c>
      <c r="I7" s="7">
        <v>0.6457407407407407</v>
      </c>
      <c r="J7" s="7">
        <f t="shared" si="1"/>
        <v>0.2665740740740741</v>
      </c>
      <c r="K7" s="7">
        <f t="shared" si="2"/>
        <v>0.6414583333333332</v>
      </c>
      <c r="M7" s="25">
        <v>0.4166666666666667</v>
      </c>
      <c r="N7" s="26"/>
      <c r="O7" s="25">
        <f t="shared" si="3"/>
        <v>-0.4166666666666667</v>
      </c>
      <c r="P7" s="25">
        <f t="shared" si="4"/>
        <v>0.22479166666666656</v>
      </c>
    </row>
    <row r="8" spans="1:16" ht="12.75">
      <c r="A8" s="12">
        <v>20</v>
      </c>
      <c r="B8" s="11" t="s">
        <v>55</v>
      </c>
      <c r="C8" s="6" t="s">
        <v>1</v>
      </c>
      <c r="D8" s="7">
        <v>0.3784953703703704</v>
      </c>
      <c r="E8" s="7">
        <v>0.7289351851851852</v>
      </c>
      <c r="F8" s="7">
        <f t="shared" si="0"/>
        <v>0.3504398148148148</v>
      </c>
      <c r="G8" s="2"/>
      <c r="H8" s="7">
        <v>0.37916666666666665</v>
      </c>
      <c r="I8" s="7">
        <v>0.6609143518518519</v>
      </c>
      <c r="J8" s="7">
        <f t="shared" si="1"/>
        <v>0.2817476851851852</v>
      </c>
      <c r="K8" s="7">
        <f t="shared" si="2"/>
        <v>0.6321875</v>
      </c>
      <c r="M8" s="7">
        <v>0.4166666666666667</v>
      </c>
      <c r="N8" s="7"/>
      <c r="O8" s="7">
        <f t="shared" si="3"/>
        <v>-0.4166666666666667</v>
      </c>
      <c r="P8" s="7">
        <f t="shared" si="4"/>
        <v>0.21552083333333333</v>
      </c>
    </row>
    <row r="9" spans="1:16" ht="12.75">
      <c r="A9" s="12">
        <v>28</v>
      </c>
      <c r="B9" s="10" t="s">
        <v>59</v>
      </c>
      <c r="C9" s="6" t="s">
        <v>1</v>
      </c>
      <c r="D9" s="7">
        <v>0.3784953703703704</v>
      </c>
      <c r="E9" s="7">
        <v>0.7280555555555556</v>
      </c>
      <c r="F9" s="7">
        <f t="shared" si="0"/>
        <v>0.34956018518518517</v>
      </c>
      <c r="G9" s="2"/>
      <c r="H9" s="7">
        <v>0.37916666666666665</v>
      </c>
      <c r="I9" s="7">
        <v>0.6385300925925926</v>
      </c>
      <c r="J9" s="7">
        <f t="shared" si="1"/>
        <v>0.259363425925926</v>
      </c>
      <c r="K9" s="7">
        <f t="shared" si="2"/>
        <v>0.6089236111111112</v>
      </c>
      <c r="M9" s="7">
        <v>0.4166666666666667</v>
      </c>
      <c r="N9" s="7"/>
      <c r="O9" s="7">
        <f t="shared" si="3"/>
        <v>-0.4166666666666667</v>
      </c>
      <c r="P9" s="7">
        <f t="shared" si="4"/>
        <v>0.19225694444444447</v>
      </c>
    </row>
    <row r="10" spans="1:16" ht="12.75">
      <c r="A10" s="12">
        <v>68</v>
      </c>
      <c r="B10" s="10" t="s">
        <v>75</v>
      </c>
      <c r="C10" s="6" t="s">
        <v>1</v>
      </c>
      <c r="D10" s="7">
        <v>0.3784953703703704</v>
      </c>
      <c r="E10" s="7">
        <v>0.7324305555555556</v>
      </c>
      <c r="F10" s="7">
        <f t="shared" si="0"/>
        <v>0.3539351851851852</v>
      </c>
      <c r="G10" s="2"/>
      <c r="H10" s="7">
        <v>0.37916666666666665</v>
      </c>
      <c r="I10" s="7">
        <v>0.6198611111111111</v>
      </c>
      <c r="J10" s="7">
        <f t="shared" si="1"/>
        <v>0.24069444444444443</v>
      </c>
      <c r="K10" s="7">
        <f t="shared" si="2"/>
        <v>0.5946296296296296</v>
      </c>
      <c r="M10" s="7">
        <v>0.4166666666666667</v>
      </c>
      <c r="N10" s="7"/>
      <c r="O10" s="7">
        <f t="shared" si="3"/>
        <v>-0.4166666666666667</v>
      </c>
      <c r="P10" s="7">
        <f t="shared" si="4"/>
        <v>0.17796296296296293</v>
      </c>
    </row>
    <row r="11" spans="1:16" ht="12.75">
      <c r="A11" s="12">
        <v>36</v>
      </c>
      <c r="B11" s="10" t="s">
        <v>62</v>
      </c>
      <c r="C11" s="6" t="s">
        <v>1</v>
      </c>
      <c r="D11" s="7">
        <v>0.3784953703703704</v>
      </c>
      <c r="E11" s="7">
        <v>0.711099537037037</v>
      </c>
      <c r="F11" s="7">
        <f t="shared" si="0"/>
        <v>0.3326041666666666</v>
      </c>
      <c r="G11" s="2"/>
      <c r="H11" s="7">
        <v>0.37916666666666665</v>
      </c>
      <c r="I11" s="7">
        <v>0.6357291666666667</v>
      </c>
      <c r="J11" s="7">
        <f t="shared" si="1"/>
        <v>0.2565625</v>
      </c>
      <c r="K11" s="7">
        <f t="shared" si="2"/>
        <v>0.5891666666666666</v>
      </c>
      <c r="M11" s="7">
        <v>0.4166666666666667</v>
      </c>
      <c r="N11" s="2"/>
      <c r="O11" s="7">
        <f t="shared" si="3"/>
        <v>-0.4166666666666667</v>
      </c>
      <c r="P11" s="7">
        <f t="shared" si="4"/>
        <v>0.17249999999999993</v>
      </c>
    </row>
    <row r="12" spans="1:16" s="27" customFormat="1" ht="12.75">
      <c r="A12" s="12">
        <v>56</v>
      </c>
      <c r="B12" s="10" t="s">
        <v>70</v>
      </c>
      <c r="C12" s="6" t="s">
        <v>1</v>
      </c>
      <c r="D12" s="7">
        <v>0.3784953703703704</v>
      </c>
      <c r="E12" s="7">
        <v>0.7252430555555556</v>
      </c>
      <c r="F12" s="7">
        <f t="shared" si="0"/>
        <v>0.3467476851851852</v>
      </c>
      <c r="G12" s="2"/>
      <c r="H12" s="7">
        <v>0.37916666666666665</v>
      </c>
      <c r="I12" s="7">
        <v>0.6197800925925926</v>
      </c>
      <c r="J12" s="7">
        <f t="shared" si="1"/>
        <v>0.24061342592592594</v>
      </c>
      <c r="K12" s="7">
        <f t="shared" si="2"/>
        <v>0.5873611111111111</v>
      </c>
      <c r="M12" s="25">
        <v>0.4166666666666667</v>
      </c>
      <c r="N12" s="25"/>
      <c r="O12" s="25">
        <f t="shared" si="3"/>
        <v>-0.4166666666666667</v>
      </c>
      <c r="P12" s="25">
        <f t="shared" si="4"/>
        <v>0.17069444444444443</v>
      </c>
    </row>
    <row r="13" spans="1:16" ht="12.75">
      <c r="A13" s="12">
        <v>86</v>
      </c>
      <c r="B13" s="10" t="s">
        <v>82</v>
      </c>
      <c r="C13" s="6" t="s">
        <v>1</v>
      </c>
      <c r="D13" s="7">
        <v>0.3784953703703704</v>
      </c>
      <c r="E13" s="7">
        <v>0.7494212962962963</v>
      </c>
      <c r="F13" s="7">
        <f t="shared" si="0"/>
        <v>0.3709259259259259</v>
      </c>
      <c r="G13" s="2"/>
      <c r="H13" s="7">
        <v>0.37916666666666665</v>
      </c>
      <c r="I13" s="7">
        <v>0.5849189814814815</v>
      </c>
      <c r="J13" s="7">
        <f t="shared" si="1"/>
        <v>0.20575231481481482</v>
      </c>
      <c r="K13" s="7">
        <f t="shared" si="2"/>
        <v>0.5766782407407407</v>
      </c>
      <c r="M13" s="7">
        <v>0.4166666666666667</v>
      </c>
      <c r="N13" s="2"/>
      <c r="O13" s="7">
        <f t="shared" si="3"/>
        <v>-0.4166666666666667</v>
      </c>
      <c r="P13" s="7">
        <f t="shared" si="4"/>
        <v>0.16001157407407401</v>
      </c>
    </row>
    <row r="14" spans="1:16" ht="12.75">
      <c r="A14" s="12">
        <v>66</v>
      </c>
      <c r="B14" s="10" t="s">
        <v>73</v>
      </c>
      <c r="C14" s="6" t="s">
        <v>1</v>
      </c>
      <c r="D14" s="7">
        <v>0.3784953703703704</v>
      </c>
      <c r="E14" s="7">
        <v>0.7089583333333334</v>
      </c>
      <c r="F14" s="7">
        <f t="shared" si="0"/>
        <v>0.33046296296296296</v>
      </c>
      <c r="G14" s="2"/>
      <c r="H14" s="7">
        <v>0.37916666666666665</v>
      </c>
      <c r="I14" s="7">
        <v>0.6050462962962962</v>
      </c>
      <c r="J14" s="7">
        <f t="shared" si="1"/>
        <v>0.2258796296296296</v>
      </c>
      <c r="K14" s="7">
        <f t="shared" si="2"/>
        <v>0.5563425925925926</v>
      </c>
      <c r="M14" s="7">
        <v>0.4166666666666667</v>
      </c>
      <c r="N14" s="2"/>
      <c r="O14" s="7">
        <f t="shared" si="3"/>
        <v>-0.4166666666666667</v>
      </c>
      <c r="P14" s="7">
        <f t="shared" si="4"/>
        <v>0.13967592592592587</v>
      </c>
    </row>
    <row r="15" spans="1:16" ht="12.75">
      <c r="A15" s="12">
        <v>81</v>
      </c>
      <c r="B15" s="11" t="s">
        <v>81</v>
      </c>
      <c r="C15" s="6" t="s">
        <v>1</v>
      </c>
      <c r="D15" s="7">
        <v>0.3784953703703704</v>
      </c>
      <c r="E15" s="7">
        <v>0.704849537037037</v>
      </c>
      <c r="F15" s="7">
        <f t="shared" si="0"/>
        <v>0.3263541666666666</v>
      </c>
      <c r="G15" s="2"/>
      <c r="H15" s="7">
        <v>0.37916666666666665</v>
      </c>
      <c r="I15" s="7">
        <v>0.608738425925926</v>
      </c>
      <c r="J15" s="7">
        <f t="shared" si="1"/>
        <v>0.22957175925925932</v>
      </c>
      <c r="K15" s="7">
        <f t="shared" si="2"/>
        <v>0.5559259259259259</v>
      </c>
      <c r="M15" s="7">
        <v>0.4166666666666667</v>
      </c>
      <c r="N15" s="2"/>
      <c r="O15" s="7">
        <f t="shared" si="3"/>
        <v>-0.4166666666666667</v>
      </c>
      <c r="P15" s="7">
        <f t="shared" si="4"/>
        <v>0.13925925925925925</v>
      </c>
    </row>
    <row r="16" spans="1:16" ht="12.75">
      <c r="A16" s="12">
        <v>39</v>
      </c>
      <c r="B16" s="10" t="s">
        <v>63</v>
      </c>
      <c r="C16" s="6" t="s">
        <v>1</v>
      </c>
      <c r="D16" s="7">
        <v>0.3784953703703704</v>
      </c>
      <c r="E16" s="7">
        <v>0.7101736111111111</v>
      </c>
      <c r="F16" s="7">
        <f t="shared" si="0"/>
        <v>0.3316782407407407</v>
      </c>
      <c r="G16" s="2"/>
      <c r="H16" s="7">
        <v>0.37916666666666665</v>
      </c>
      <c r="I16" s="7">
        <v>0.5904513888888888</v>
      </c>
      <c r="J16" s="7">
        <f t="shared" si="1"/>
        <v>0.21128472222222217</v>
      </c>
      <c r="K16" s="7">
        <f t="shared" si="2"/>
        <v>0.5429629629629629</v>
      </c>
      <c r="M16" s="7">
        <v>0.4166666666666667</v>
      </c>
      <c r="N16" s="2"/>
      <c r="O16" s="7">
        <f t="shared" si="3"/>
        <v>-0.4166666666666667</v>
      </c>
      <c r="P16" s="7">
        <f t="shared" si="4"/>
        <v>0.12629629629629618</v>
      </c>
    </row>
    <row r="17" spans="1:16" ht="12.75">
      <c r="A17" s="12">
        <v>55</v>
      </c>
      <c r="B17" s="10" t="s">
        <v>69</v>
      </c>
      <c r="C17" s="6" t="s">
        <v>1</v>
      </c>
      <c r="D17" s="7">
        <v>0.3784953703703704</v>
      </c>
      <c r="E17" s="7">
        <v>0.6957986111111111</v>
      </c>
      <c r="F17" s="7">
        <f t="shared" si="0"/>
        <v>0.3173032407407407</v>
      </c>
      <c r="G17" s="2"/>
      <c r="H17" s="7">
        <v>0.37916666666666665</v>
      </c>
      <c r="I17" s="7">
        <v>0.5925578703703703</v>
      </c>
      <c r="J17" s="7">
        <f t="shared" si="1"/>
        <v>0.21339120370370368</v>
      </c>
      <c r="K17" s="7">
        <f t="shared" si="2"/>
        <v>0.5306944444444444</v>
      </c>
      <c r="M17" s="7">
        <v>0.4166666666666667</v>
      </c>
      <c r="N17" s="9"/>
      <c r="O17" s="7">
        <f t="shared" si="3"/>
        <v>-0.4166666666666667</v>
      </c>
      <c r="P17" s="7">
        <f t="shared" si="4"/>
        <v>0.11402777777777767</v>
      </c>
    </row>
    <row r="18" spans="1:16" ht="12.75">
      <c r="A18" s="12">
        <v>24</v>
      </c>
      <c r="B18" s="10" t="s">
        <v>57</v>
      </c>
      <c r="C18" s="6" t="s">
        <v>1</v>
      </c>
      <c r="D18" s="7">
        <v>0.3784953703703704</v>
      </c>
      <c r="E18" s="7">
        <v>0.6950462962962963</v>
      </c>
      <c r="F18" s="7">
        <f t="shared" si="0"/>
        <v>0.31655092592592593</v>
      </c>
      <c r="G18" s="2"/>
      <c r="H18" s="7">
        <v>0.37916666666666665</v>
      </c>
      <c r="I18" s="7">
        <v>0.5930671296296296</v>
      </c>
      <c r="J18" s="7">
        <f t="shared" si="1"/>
        <v>0.21390046296296295</v>
      </c>
      <c r="K18" s="7">
        <f t="shared" si="2"/>
        <v>0.5304513888888889</v>
      </c>
      <c r="M18" s="7">
        <v>0.4166666666666667</v>
      </c>
      <c r="N18" s="2"/>
      <c r="O18" s="7">
        <f t="shared" si="3"/>
        <v>-0.4166666666666667</v>
      </c>
      <c r="P18" s="7">
        <f t="shared" si="4"/>
        <v>0.11378472222222219</v>
      </c>
    </row>
    <row r="19" spans="1:16" ht="12.75">
      <c r="A19" s="12">
        <v>74</v>
      </c>
      <c r="B19" s="10" t="s">
        <v>78</v>
      </c>
      <c r="C19" s="6" t="s">
        <v>1</v>
      </c>
      <c r="D19" s="7">
        <v>0.3784953703703704</v>
      </c>
      <c r="E19" s="7">
        <v>0.6775810185185186</v>
      </c>
      <c r="F19" s="7">
        <f t="shared" si="0"/>
        <v>0.2990856481481482</v>
      </c>
      <c r="G19" s="2"/>
      <c r="H19" s="7">
        <v>0.37916666666666665</v>
      </c>
      <c r="I19" s="7">
        <v>0.5888888888888889</v>
      </c>
      <c r="J19" s="7">
        <f t="shared" si="1"/>
        <v>0.20972222222222225</v>
      </c>
      <c r="K19" s="7">
        <f t="shared" si="2"/>
        <v>0.5088078703703705</v>
      </c>
      <c r="M19" s="7">
        <v>0.4166666666666667</v>
      </c>
      <c r="N19" s="9"/>
      <c r="O19" s="7">
        <f t="shared" si="3"/>
        <v>-0.4166666666666667</v>
      </c>
      <c r="P19" s="7">
        <f t="shared" si="4"/>
        <v>0.09214120370370377</v>
      </c>
    </row>
    <row r="20" spans="1:16" ht="12.75">
      <c r="A20" s="12">
        <v>22</v>
      </c>
      <c r="B20" s="10" t="s">
        <v>56</v>
      </c>
      <c r="C20" s="6" t="s">
        <v>1</v>
      </c>
      <c r="D20" s="7">
        <v>0.3784953703703704</v>
      </c>
      <c r="E20" s="7">
        <v>0.6756597222222221</v>
      </c>
      <c r="F20" s="7">
        <f t="shared" si="0"/>
        <v>0.29716435185185175</v>
      </c>
      <c r="G20" s="2"/>
      <c r="H20" s="7">
        <v>0.37916666666666665</v>
      </c>
      <c r="I20" s="7">
        <v>0.5861574074074074</v>
      </c>
      <c r="J20" s="7">
        <f t="shared" si="1"/>
        <v>0.20699074074074075</v>
      </c>
      <c r="K20" s="7">
        <f t="shared" si="2"/>
        <v>0.5041550925925925</v>
      </c>
      <c r="M20" s="7">
        <v>0.4166666666666667</v>
      </c>
      <c r="N20" s="2"/>
      <c r="O20" s="7">
        <f t="shared" si="3"/>
        <v>-0.4166666666666667</v>
      </c>
      <c r="P20" s="7">
        <f t="shared" si="4"/>
        <v>0.08748842592592582</v>
      </c>
    </row>
    <row r="21" spans="1:16" ht="12.75">
      <c r="A21" s="12">
        <v>53</v>
      </c>
      <c r="B21" s="10" t="s">
        <v>68</v>
      </c>
      <c r="C21" s="6" t="s">
        <v>1</v>
      </c>
      <c r="D21" s="7">
        <v>0.3784953703703704</v>
      </c>
      <c r="E21" s="7">
        <v>0.6738078703703704</v>
      </c>
      <c r="F21" s="7">
        <f t="shared" si="0"/>
        <v>0.2953125</v>
      </c>
      <c r="G21" s="2"/>
      <c r="H21" s="7">
        <v>0.37916666666666665</v>
      </c>
      <c r="I21" s="7">
        <v>0.5844097222222222</v>
      </c>
      <c r="J21" s="7">
        <f t="shared" si="1"/>
        <v>0.20524305555555555</v>
      </c>
      <c r="K21" s="7">
        <f t="shared" si="2"/>
        <v>0.5005555555555555</v>
      </c>
      <c r="M21" s="7">
        <v>0.4166666666666667</v>
      </c>
      <c r="N21" s="9"/>
      <c r="O21" s="7">
        <f t="shared" si="3"/>
        <v>-0.4166666666666667</v>
      </c>
      <c r="P21" s="7">
        <f t="shared" si="4"/>
        <v>0.08388888888888885</v>
      </c>
    </row>
    <row r="22" spans="1:16" ht="12.75">
      <c r="A22" s="12">
        <v>61</v>
      </c>
      <c r="B22" s="10" t="s">
        <v>71</v>
      </c>
      <c r="C22" s="6" t="s">
        <v>1</v>
      </c>
      <c r="D22" s="7">
        <v>0.3784953703703704</v>
      </c>
      <c r="E22" s="7">
        <v>0.695775462962963</v>
      </c>
      <c r="F22" s="7">
        <f t="shared" si="0"/>
        <v>0.3172800925925926</v>
      </c>
      <c r="G22" s="2"/>
      <c r="H22" s="7">
        <v>0.37916666666666665</v>
      </c>
      <c r="I22" s="7">
        <v>0.5616319444444444</v>
      </c>
      <c r="J22" s="7">
        <f t="shared" si="1"/>
        <v>0.18246527777777777</v>
      </c>
      <c r="K22" s="7">
        <f t="shared" si="2"/>
        <v>0.49974537037037037</v>
      </c>
      <c r="M22" s="7">
        <v>0.4166666666666667</v>
      </c>
      <c r="N22" s="2"/>
      <c r="O22" s="7">
        <f t="shared" si="3"/>
        <v>-0.4166666666666667</v>
      </c>
      <c r="P22" s="7">
        <f t="shared" si="4"/>
        <v>0.08307870370370368</v>
      </c>
    </row>
    <row r="23" spans="1:16" ht="12.75">
      <c r="A23" s="12">
        <v>79</v>
      </c>
      <c r="B23" s="10" t="s">
        <v>80</v>
      </c>
      <c r="C23" s="6" t="s">
        <v>1</v>
      </c>
      <c r="D23" s="7">
        <v>0.3784953703703704</v>
      </c>
      <c r="E23" s="7">
        <v>0.6881828703703704</v>
      </c>
      <c r="F23" s="7">
        <f t="shared" si="0"/>
        <v>0.3096875</v>
      </c>
      <c r="G23" s="2"/>
      <c r="H23" s="7">
        <v>0.37916666666666665</v>
      </c>
      <c r="I23" s="7">
        <v>0.5626041666666667</v>
      </c>
      <c r="J23" s="7">
        <f t="shared" si="1"/>
        <v>0.18343750000000003</v>
      </c>
      <c r="K23" s="7">
        <f t="shared" si="2"/>
        <v>0.49312500000000004</v>
      </c>
      <c r="M23" s="7">
        <v>0.4166666666666667</v>
      </c>
      <c r="N23" s="2"/>
      <c r="O23" s="7">
        <f t="shared" si="3"/>
        <v>-0.4166666666666667</v>
      </c>
      <c r="P23" s="7">
        <f t="shared" si="4"/>
        <v>0.07645833333333335</v>
      </c>
    </row>
    <row r="24" spans="1:16" ht="12.75">
      <c r="A24" s="12">
        <v>67</v>
      </c>
      <c r="B24" s="10" t="s">
        <v>74</v>
      </c>
      <c r="C24" s="6" t="s">
        <v>1</v>
      </c>
      <c r="D24" s="7">
        <v>0.3784953703703704</v>
      </c>
      <c r="E24" s="7">
        <v>0.6878356481481481</v>
      </c>
      <c r="F24" s="7">
        <f t="shared" si="0"/>
        <v>0.30934027777777773</v>
      </c>
      <c r="G24" s="2"/>
      <c r="H24" s="7">
        <v>0.37916666666666665</v>
      </c>
      <c r="I24" s="7">
        <v>0.5572685185185186</v>
      </c>
      <c r="J24" s="7">
        <f t="shared" si="1"/>
        <v>0.1781018518518519</v>
      </c>
      <c r="K24" s="7">
        <f t="shared" si="2"/>
        <v>0.48744212962962963</v>
      </c>
      <c r="M24" s="7">
        <v>0.4166666666666667</v>
      </c>
      <c r="N24" s="2"/>
      <c r="O24" s="7">
        <f t="shared" si="3"/>
        <v>-0.4166666666666667</v>
      </c>
      <c r="P24" s="7">
        <f t="shared" si="4"/>
        <v>0.07077546296296294</v>
      </c>
    </row>
    <row r="25" spans="1:16" ht="12.75">
      <c r="A25" s="12">
        <v>6</v>
      </c>
      <c r="B25" s="10" t="s">
        <v>48</v>
      </c>
      <c r="C25" s="6" t="s">
        <v>1</v>
      </c>
      <c r="D25" s="7">
        <v>0.3784953703703704</v>
      </c>
      <c r="E25" s="7">
        <v>0.6791666666666667</v>
      </c>
      <c r="F25" s="7">
        <f t="shared" si="0"/>
        <v>0.3006712962962963</v>
      </c>
      <c r="G25" s="2"/>
      <c r="H25" s="7">
        <v>0.37916666666666665</v>
      </c>
      <c r="I25" s="7">
        <v>0.5601273148148148</v>
      </c>
      <c r="J25" s="7">
        <f t="shared" si="1"/>
        <v>0.18096064814814816</v>
      </c>
      <c r="K25" s="7">
        <f t="shared" si="2"/>
        <v>0.48163194444444446</v>
      </c>
      <c r="M25" s="7">
        <v>0.4166666666666667</v>
      </c>
      <c r="N25" s="9"/>
      <c r="O25" s="7">
        <f t="shared" si="3"/>
        <v>-0.4166666666666667</v>
      </c>
      <c r="P25" s="7">
        <f t="shared" si="4"/>
        <v>0.06496527777777777</v>
      </c>
    </row>
    <row r="26" spans="1:16" ht="12.75">
      <c r="A26" s="12">
        <v>62</v>
      </c>
      <c r="B26" s="10" t="s">
        <v>16</v>
      </c>
      <c r="C26" s="6" t="s">
        <v>1</v>
      </c>
      <c r="D26" s="7">
        <v>0.3784953703703704</v>
      </c>
      <c r="E26" s="7">
        <v>0.6805787037037038</v>
      </c>
      <c r="F26" s="7">
        <f t="shared" si="0"/>
        <v>0.30208333333333337</v>
      </c>
      <c r="G26" s="2"/>
      <c r="H26" s="7">
        <v>0.37916666666666665</v>
      </c>
      <c r="I26" s="7">
        <v>0.5579861111111112</v>
      </c>
      <c r="J26" s="7">
        <f t="shared" si="1"/>
        <v>0.17881944444444453</v>
      </c>
      <c r="K26" s="7">
        <f t="shared" si="2"/>
        <v>0.4809027777777779</v>
      </c>
      <c r="M26" s="7">
        <v>0.4166666666666667</v>
      </c>
      <c r="N26" s="2"/>
      <c r="O26" s="7">
        <f t="shared" si="3"/>
        <v>-0.4166666666666667</v>
      </c>
      <c r="P26" s="7">
        <f t="shared" si="4"/>
        <v>0.06423611111111122</v>
      </c>
    </row>
    <row r="27" spans="1:16" ht="12.75">
      <c r="A27" s="12">
        <v>54</v>
      </c>
      <c r="B27" s="10" t="s">
        <v>21</v>
      </c>
      <c r="C27" s="6" t="s">
        <v>1</v>
      </c>
      <c r="D27" s="7">
        <v>0.3784953703703704</v>
      </c>
      <c r="E27" s="7">
        <v>0.6648148148148149</v>
      </c>
      <c r="F27" s="7">
        <f t="shared" si="0"/>
        <v>0.28631944444444446</v>
      </c>
      <c r="G27" s="2"/>
      <c r="H27" s="7">
        <v>0.37916666666666665</v>
      </c>
      <c r="I27" s="7">
        <v>0.5684490740740741</v>
      </c>
      <c r="J27" s="7">
        <f t="shared" si="1"/>
        <v>0.18928240740740743</v>
      </c>
      <c r="K27" s="7">
        <f t="shared" si="2"/>
        <v>0.4756018518518519</v>
      </c>
      <c r="M27" s="7">
        <v>0.4166666666666667</v>
      </c>
      <c r="N27" s="2"/>
      <c r="O27" s="7">
        <f t="shared" si="3"/>
        <v>-0.4166666666666667</v>
      </c>
      <c r="P27" s="7">
        <f t="shared" si="4"/>
        <v>0.0589351851851852</v>
      </c>
    </row>
    <row r="28" spans="1:16" ht="12.75">
      <c r="A28" s="12">
        <v>64</v>
      </c>
      <c r="B28" s="10" t="s">
        <v>72</v>
      </c>
      <c r="C28" s="6" t="s">
        <v>1</v>
      </c>
      <c r="D28" s="7">
        <v>0.3784953703703704</v>
      </c>
      <c r="E28" s="7">
        <v>0.6363541666666667</v>
      </c>
      <c r="F28" s="7">
        <f t="shared" si="0"/>
        <v>0.25785879629629627</v>
      </c>
      <c r="G28" s="2"/>
      <c r="H28" s="7">
        <v>0.37916666666666665</v>
      </c>
      <c r="I28" s="7">
        <v>0.5961689814814815</v>
      </c>
      <c r="J28" s="7">
        <f t="shared" si="1"/>
        <v>0.2170023148148148</v>
      </c>
      <c r="K28" s="7">
        <f t="shared" si="2"/>
        <v>0.47486111111111107</v>
      </c>
      <c r="M28" s="7">
        <v>0.4166666666666667</v>
      </c>
      <c r="N28" s="2"/>
      <c r="O28" s="7">
        <f t="shared" si="3"/>
        <v>-0.4166666666666667</v>
      </c>
      <c r="P28" s="7">
        <f t="shared" si="4"/>
        <v>0.05819444444444438</v>
      </c>
    </row>
    <row r="29" spans="1:16" ht="12.75">
      <c r="A29" s="12">
        <v>76</v>
      </c>
      <c r="B29" s="10" t="s">
        <v>17</v>
      </c>
      <c r="C29" s="6" t="s">
        <v>1</v>
      </c>
      <c r="D29" s="7">
        <v>0.3784953703703704</v>
      </c>
      <c r="E29" s="7">
        <v>0.6469907407407408</v>
      </c>
      <c r="F29" s="7">
        <f t="shared" si="0"/>
        <v>0.2684953703703704</v>
      </c>
      <c r="G29" s="2"/>
      <c r="H29" s="7">
        <v>0.37916666666666665</v>
      </c>
      <c r="I29" s="7">
        <v>0.5717013888888889</v>
      </c>
      <c r="J29" s="7">
        <f t="shared" si="1"/>
        <v>0.19253472222222223</v>
      </c>
      <c r="K29" s="7">
        <f t="shared" si="2"/>
        <v>0.46103009259259264</v>
      </c>
      <c r="M29" s="7">
        <v>0.4166666666666667</v>
      </c>
      <c r="N29" s="2"/>
      <c r="O29" s="7">
        <f t="shared" si="3"/>
        <v>-0.4166666666666667</v>
      </c>
      <c r="P29" s="7">
        <f t="shared" si="4"/>
        <v>0.04436342592592596</v>
      </c>
    </row>
    <row r="30" spans="1:16" s="27" customFormat="1" ht="12.75">
      <c r="A30" s="12">
        <v>4</v>
      </c>
      <c r="B30" s="10" t="s">
        <v>47</v>
      </c>
      <c r="C30" s="6" t="s">
        <v>1</v>
      </c>
      <c r="D30" s="7">
        <v>0.3784953703703704</v>
      </c>
      <c r="E30" s="7">
        <v>0.6372222222222222</v>
      </c>
      <c r="F30" s="7">
        <f t="shared" si="0"/>
        <v>0.25872685185185185</v>
      </c>
      <c r="G30" s="2"/>
      <c r="H30" s="7">
        <v>0.37916666666666665</v>
      </c>
      <c r="I30" s="7">
        <v>0.5508564814814815</v>
      </c>
      <c r="J30" s="7">
        <f t="shared" si="1"/>
        <v>0.17168981481481482</v>
      </c>
      <c r="K30" s="7">
        <f t="shared" si="2"/>
        <v>0.43041666666666667</v>
      </c>
      <c r="M30" s="25">
        <v>0.4166666666666667</v>
      </c>
      <c r="N30" s="26"/>
      <c r="O30" s="25">
        <f t="shared" si="3"/>
        <v>-0.4166666666666667</v>
      </c>
      <c r="P30" s="25">
        <f t="shared" si="4"/>
        <v>0.013749999999999984</v>
      </c>
    </row>
    <row r="31" spans="1:16" ht="12.75">
      <c r="A31" s="12">
        <v>7</v>
      </c>
      <c r="B31" s="10" t="s">
        <v>49</v>
      </c>
      <c r="C31" s="6" t="s">
        <v>1</v>
      </c>
      <c r="D31" s="7">
        <v>0.3784953703703704</v>
      </c>
      <c r="E31" s="7">
        <v>0.6254976851851851</v>
      </c>
      <c r="F31" s="7">
        <f t="shared" si="0"/>
        <v>0.24700231481481472</v>
      </c>
      <c r="G31" s="2"/>
      <c r="H31" s="7">
        <v>0.37916666666666665</v>
      </c>
      <c r="I31" s="7">
        <v>0.5566319444444444</v>
      </c>
      <c r="J31" s="7">
        <f t="shared" si="1"/>
        <v>0.17746527777777776</v>
      </c>
      <c r="K31" s="7">
        <f t="shared" si="2"/>
        <v>0.4244675925925925</v>
      </c>
      <c r="M31" s="7">
        <v>0.4166666666666667</v>
      </c>
      <c r="N31" s="2"/>
      <c r="O31" s="7">
        <f t="shared" si="3"/>
        <v>-0.4166666666666667</v>
      </c>
      <c r="P31" s="7">
        <f t="shared" si="4"/>
        <v>0.007800925925925795</v>
      </c>
    </row>
    <row r="32" spans="1:16" ht="12" customHeight="1">
      <c r="A32" s="12">
        <v>33</v>
      </c>
      <c r="B32" s="10" t="s">
        <v>61</v>
      </c>
      <c r="C32" s="6" t="s">
        <v>1</v>
      </c>
      <c r="D32" s="7">
        <v>0.3784953703703704</v>
      </c>
      <c r="E32" s="7">
        <v>0.624386574074074</v>
      </c>
      <c r="F32" s="7">
        <f t="shared" si="0"/>
        <v>0.24589120370370365</v>
      </c>
      <c r="G32" s="2"/>
      <c r="H32" s="7">
        <v>0.37916666666666665</v>
      </c>
      <c r="I32" s="7">
        <v>0.5424189814814815</v>
      </c>
      <c r="J32" s="7">
        <f t="shared" si="1"/>
        <v>0.16325231481481484</v>
      </c>
      <c r="K32" s="7">
        <f t="shared" si="2"/>
        <v>0.4091435185185185</v>
      </c>
      <c r="M32" s="7">
        <v>0.4166666666666667</v>
      </c>
      <c r="N32" s="2"/>
      <c r="O32" s="7">
        <f t="shared" si="3"/>
        <v>-0.4166666666666667</v>
      </c>
      <c r="P32" s="7">
        <f t="shared" si="4"/>
        <v>-0.0075231481481481954</v>
      </c>
    </row>
    <row r="33" spans="1:16" ht="12.75">
      <c r="A33" s="12">
        <v>43</v>
      </c>
      <c r="B33" s="10" t="s">
        <v>66</v>
      </c>
      <c r="C33" s="6" t="s">
        <v>1</v>
      </c>
      <c r="D33" s="7">
        <v>0.3784953703703704</v>
      </c>
      <c r="E33" s="7">
        <v>0.614988425925926</v>
      </c>
      <c r="F33" s="7">
        <f t="shared" si="0"/>
        <v>0.23649305555555555</v>
      </c>
      <c r="G33" s="2"/>
      <c r="H33" s="7">
        <v>0.37916666666666665</v>
      </c>
      <c r="I33" s="7">
        <v>0.547326388888889</v>
      </c>
      <c r="J33" s="7">
        <f t="shared" si="1"/>
        <v>0.1681597222222223</v>
      </c>
      <c r="K33" s="7">
        <f t="shared" si="2"/>
        <v>0.40465277777777786</v>
      </c>
      <c r="M33" s="7">
        <v>0.4166666666666667</v>
      </c>
      <c r="N33" s="2"/>
      <c r="O33" s="7">
        <f t="shared" si="3"/>
        <v>-0.4166666666666667</v>
      </c>
      <c r="P33" s="7">
        <f t="shared" si="4"/>
        <v>-0.012013888888888824</v>
      </c>
    </row>
    <row r="34" spans="1:16" ht="12.75">
      <c r="A34" s="12">
        <v>42</v>
      </c>
      <c r="B34" s="10" t="s">
        <v>65</v>
      </c>
      <c r="C34" s="6" t="s">
        <v>1</v>
      </c>
      <c r="D34" s="7">
        <v>0.3784953703703704</v>
      </c>
      <c r="E34" s="7">
        <v>0.6051736111111111</v>
      </c>
      <c r="F34" s="7">
        <f t="shared" si="0"/>
        <v>0.22667824074074072</v>
      </c>
      <c r="G34" s="2"/>
      <c r="H34" s="7">
        <v>0.37916666666666665</v>
      </c>
      <c r="I34" s="7">
        <v>0.5452083333333334</v>
      </c>
      <c r="J34" s="7">
        <f t="shared" si="1"/>
        <v>0.16604166666666675</v>
      </c>
      <c r="K34" s="7">
        <f t="shared" si="2"/>
        <v>0.3927199074074075</v>
      </c>
      <c r="M34" s="7">
        <v>0.4166666666666667</v>
      </c>
      <c r="N34" s="2"/>
      <c r="O34" s="7">
        <f t="shared" si="3"/>
        <v>-0.4166666666666667</v>
      </c>
      <c r="P34" s="7">
        <f t="shared" si="4"/>
        <v>-0.02394675925925921</v>
      </c>
    </row>
    <row r="35" spans="1:16" ht="12.75">
      <c r="A35" s="12">
        <v>32</v>
      </c>
      <c r="B35" s="10" t="s">
        <v>60</v>
      </c>
      <c r="C35" s="6" t="s">
        <v>1</v>
      </c>
      <c r="D35" s="7">
        <v>0.3784953703703704</v>
      </c>
      <c r="E35" s="7">
        <v>0.6077893518518519</v>
      </c>
      <c r="F35" s="7">
        <f t="shared" si="0"/>
        <v>0.2292939814814815</v>
      </c>
      <c r="G35" s="2"/>
      <c r="H35" s="7">
        <v>0.37916666666666665</v>
      </c>
      <c r="I35" s="7">
        <v>0.5324537037037037</v>
      </c>
      <c r="J35" s="7">
        <f t="shared" si="1"/>
        <v>0.15328703703703705</v>
      </c>
      <c r="K35" s="7">
        <f t="shared" si="2"/>
        <v>0.38258101851851856</v>
      </c>
      <c r="M35" s="7">
        <v>0.4166666666666667</v>
      </c>
      <c r="N35" s="2"/>
      <c r="O35" s="7">
        <f t="shared" si="3"/>
        <v>-0.4166666666666667</v>
      </c>
      <c r="P35" s="7">
        <f t="shared" si="4"/>
        <v>-0.03408564814814813</v>
      </c>
    </row>
    <row r="36" spans="1:16" ht="12.75">
      <c r="A36" s="12">
        <v>25</v>
      </c>
      <c r="B36" s="10" t="s">
        <v>14</v>
      </c>
      <c r="C36" s="6" t="s">
        <v>1</v>
      </c>
      <c r="D36" s="7">
        <v>0.3784953703703704</v>
      </c>
      <c r="E36" s="7">
        <v>0.6026041666666667</v>
      </c>
      <c r="F36" s="7">
        <f t="shared" si="0"/>
        <v>0.22410879629629632</v>
      </c>
      <c r="G36" s="2"/>
      <c r="H36" s="7">
        <v>0.37916666666666665</v>
      </c>
      <c r="I36" s="7">
        <v>0.5252777777777778</v>
      </c>
      <c r="J36" s="7">
        <f t="shared" si="1"/>
        <v>0.1461111111111112</v>
      </c>
      <c r="K36" s="7">
        <f t="shared" si="2"/>
        <v>0.3702199074074075</v>
      </c>
      <c r="M36" s="7">
        <v>0.4166666666666667</v>
      </c>
      <c r="N36" s="2"/>
      <c r="O36" s="7">
        <f t="shared" si="3"/>
        <v>-0.4166666666666667</v>
      </c>
      <c r="P36" s="7">
        <f t="shared" si="4"/>
        <v>-0.046446759259259174</v>
      </c>
    </row>
    <row r="37" spans="1:16" ht="12.75">
      <c r="A37" s="12">
        <v>72</v>
      </c>
      <c r="B37" s="10" t="s">
        <v>76</v>
      </c>
      <c r="C37" s="6" t="s">
        <v>1</v>
      </c>
      <c r="D37" s="7">
        <v>0.3784953703703704</v>
      </c>
      <c r="E37" s="7">
        <v>0.5800347222222222</v>
      </c>
      <c r="F37" s="7">
        <f t="shared" si="0"/>
        <v>0.2015393518518518</v>
      </c>
      <c r="G37" s="2"/>
      <c r="H37" s="7">
        <v>0.37916666666666665</v>
      </c>
      <c r="I37" s="7">
        <v>0.530625</v>
      </c>
      <c r="J37" s="7">
        <f t="shared" si="1"/>
        <v>0.15145833333333336</v>
      </c>
      <c r="K37" s="7">
        <f t="shared" si="2"/>
        <v>0.35299768518518515</v>
      </c>
      <c r="M37" s="7">
        <v>0.4166666666666667</v>
      </c>
      <c r="N37" s="2"/>
      <c r="O37" s="7">
        <f t="shared" si="3"/>
        <v>-0.4166666666666667</v>
      </c>
      <c r="P37" s="7">
        <f t="shared" si="4"/>
        <v>-0.06366898148148153</v>
      </c>
    </row>
    <row r="38" spans="1:16" ht="12.75">
      <c r="A38" s="12">
        <v>37</v>
      </c>
      <c r="B38" s="10" t="s">
        <v>15</v>
      </c>
      <c r="C38" s="6" t="s">
        <v>1</v>
      </c>
      <c r="D38" s="7">
        <v>0.3784953703703704</v>
      </c>
      <c r="E38" s="7">
        <v>0.5725925925925927</v>
      </c>
      <c r="F38" s="7">
        <f t="shared" si="0"/>
        <v>0.19409722222222225</v>
      </c>
      <c r="G38" s="2"/>
      <c r="H38" s="7">
        <v>0.37916666666666665</v>
      </c>
      <c r="I38" s="7">
        <v>0.5146527777777777</v>
      </c>
      <c r="J38" s="7">
        <f t="shared" si="1"/>
        <v>0.13548611111111108</v>
      </c>
      <c r="K38" s="7">
        <f t="shared" si="2"/>
        <v>0.32958333333333334</v>
      </c>
      <c r="M38" s="7">
        <v>0.4166666666666667</v>
      </c>
      <c r="N38" s="2"/>
      <c r="O38" s="7">
        <f t="shared" si="3"/>
        <v>-0.4166666666666667</v>
      </c>
      <c r="P38" s="7">
        <f t="shared" si="4"/>
        <v>-0.08708333333333335</v>
      </c>
    </row>
    <row r="39" spans="1:16" ht="12.75">
      <c r="A39" s="24">
        <v>9</v>
      </c>
      <c r="B39" s="24" t="s">
        <v>50</v>
      </c>
      <c r="C39" s="28" t="s">
        <v>1</v>
      </c>
      <c r="D39" s="25">
        <v>0.3784953703703704</v>
      </c>
      <c r="E39" s="25">
        <v>0.7710185185185185</v>
      </c>
      <c r="F39" s="25">
        <f t="shared" si="0"/>
        <v>0.39252314814814815</v>
      </c>
      <c r="G39" s="26"/>
      <c r="H39" s="25">
        <v>0.37916666666666665</v>
      </c>
      <c r="I39" s="25"/>
      <c r="J39" s="25">
        <f t="shared" si="1"/>
        <v>-0.37916666666666665</v>
      </c>
      <c r="K39" s="25">
        <f t="shared" si="2"/>
        <v>0.013356481481481497</v>
      </c>
      <c r="M39" s="7">
        <v>0.4166666666666667</v>
      </c>
      <c r="N39" s="2"/>
      <c r="O39" s="7">
        <f t="shared" si="3"/>
        <v>-0.4166666666666667</v>
      </c>
      <c r="P39" s="7">
        <f t="shared" si="4"/>
        <v>-0.4033101851851852</v>
      </c>
    </row>
    <row r="40" spans="1:16" ht="12.75">
      <c r="A40" s="12">
        <v>26</v>
      </c>
      <c r="B40" s="10" t="s">
        <v>58</v>
      </c>
      <c r="C40" s="6" t="s">
        <v>1</v>
      </c>
      <c r="D40" s="7">
        <v>0.3784953703703704</v>
      </c>
      <c r="E40" s="7"/>
      <c r="F40" s="7">
        <f t="shared" si="0"/>
        <v>-0.3784953703703704</v>
      </c>
      <c r="G40" s="2"/>
      <c r="H40" s="7">
        <v>0.37916666666666665</v>
      </c>
      <c r="I40" s="7">
        <v>0.6861689814814814</v>
      </c>
      <c r="J40" s="7">
        <f t="shared" si="1"/>
        <v>0.30700231481481477</v>
      </c>
      <c r="K40" s="7">
        <f t="shared" si="2"/>
        <v>-0.07149305555555563</v>
      </c>
      <c r="M40" s="7">
        <v>0.4166666666666667</v>
      </c>
      <c r="N40" s="2"/>
      <c r="O40" s="7">
        <f t="shared" si="3"/>
        <v>-0.4166666666666667</v>
      </c>
      <c r="P40" s="7">
        <f t="shared" si="4"/>
        <v>-0.4881597222222223</v>
      </c>
    </row>
    <row r="41" spans="1:16" ht="12.75">
      <c r="A41" s="12">
        <v>15</v>
      </c>
      <c r="B41" s="10" t="s">
        <v>20</v>
      </c>
      <c r="C41" s="6" t="s">
        <v>1</v>
      </c>
      <c r="D41" s="7">
        <v>0.3784953703703704</v>
      </c>
      <c r="E41" s="7"/>
      <c r="F41" s="7">
        <f t="shared" si="0"/>
        <v>-0.3784953703703704</v>
      </c>
      <c r="G41" s="2"/>
      <c r="H41" s="7">
        <v>0.37916666666666665</v>
      </c>
      <c r="I41" s="7">
        <v>0.6858680555555555</v>
      </c>
      <c r="J41" s="7">
        <f t="shared" si="1"/>
        <v>0.30670138888888887</v>
      </c>
      <c r="K41" s="7">
        <f t="shared" si="2"/>
        <v>-0.07179398148148153</v>
      </c>
      <c r="M41" s="7">
        <v>0.4166666666666667</v>
      </c>
      <c r="N41" s="2"/>
      <c r="O41" s="7">
        <f t="shared" si="3"/>
        <v>-0.4166666666666667</v>
      </c>
      <c r="P41" s="7">
        <f t="shared" si="4"/>
        <v>-0.4884606481481482</v>
      </c>
    </row>
    <row r="42" spans="1:16" s="27" customFormat="1" ht="12.75">
      <c r="A42" s="12">
        <v>18</v>
      </c>
      <c r="B42" s="10" t="s">
        <v>12</v>
      </c>
      <c r="C42" s="6" t="s">
        <v>1</v>
      </c>
      <c r="D42" s="7">
        <v>0.3784953703703704</v>
      </c>
      <c r="E42" s="7"/>
      <c r="F42" s="7">
        <f t="shared" si="0"/>
        <v>-0.3784953703703704</v>
      </c>
      <c r="G42" s="2"/>
      <c r="H42" s="7">
        <v>0.37916666666666665</v>
      </c>
      <c r="I42" s="7">
        <v>0.6512847222222222</v>
      </c>
      <c r="J42" s="7">
        <f t="shared" si="1"/>
        <v>0.27211805555555557</v>
      </c>
      <c r="K42" s="7">
        <f t="shared" si="2"/>
        <v>-0.10637731481481483</v>
      </c>
      <c r="M42" s="25">
        <v>0.4166666666666667</v>
      </c>
      <c r="N42" s="26"/>
      <c r="O42" s="25">
        <f t="shared" si="3"/>
        <v>-0.4166666666666667</v>
      </c>
      <c r="P42" s="25">
        <f t="shared" si="4"/>
        <v>-0.5230439814814816</v>
      </c>
    </row>
    <row r="43" spans="1:16" ht="12.75">
      <c r="A43" s="24">
        <v>17</v>
      </c>
      <c r="B43" s="24" t="s">
        <v>54</v>
      </c>
      <c r="C43" s="28" t="s">
        <v>1</v>
      </c>
      <c r="D43" s="25">
        <v>0.3784953703703704</v>
      </c>
      <c r="E43" s="25">
        <v>0.6404976851851852</v>
      </c>
      <c r="F43" s="25">
        <f t="shared" si="0"/>
        <v>0.26200231481481484</v>
      </c>
      <c r="G43" s="26"/>
      <c r="H43" s="25">
        <v>0.37916666666666665</v>
      </c>
      <c r="I43" s="25"/>
      <c r="J43" s="25">
        <f t="shared" si="1"/>
        <v>-0.37916666666666665</v>
      </c>
      <c r="K43" s="25">
        <f t="shared" si="2"/>
        <v>-0.11716435185185181</v>
      </c>
      <c r="M43" s="7">
        <v>0.4166666666666667</v>
      </c>
      <c r="N43" s="2"/>
      <c r="O43" s="7">
        <f t="shared" si="3"/>
        <v>-0.4166666666666667</v>
      </c>
      <c r="P43" s="7">
        <f t="shared" si="4"/>
        <v>-0.5338310185185184</v>
      </c>
    </row>
    <row r="44" spans="1:16" ht="12.75">
      <c r="A44" s="12">
        <v>41</v>
      </c>
      <c r="B44" s="10" t="s">
        <v>64</v>
      </c>
      <c r="C44" s="6" t="s">
        <v>1</v>
      </c>
      <c r="D44" s="7">
        <v>0.3784953703703704</v>
      </c>
      <c r="E44" s="7"/>
      <c r="F44" s="7">
        <f t="shared" si="0"/>
        <v>-0.3784953703703704</v>
      </c>
      <c r="G44" s="2"/>
      <c r="H44" s="7">
        <v>0.37916666666666665</v>
      </c>
      <c r="I44" s="7">
        <v>0.6196296296296296</v>
      </c>
      <c r="J44" s="7">
        <f t="shared" si="1"/>
        <v>0.240462962962963</v>
      </c>
      <c r="K44" s="7">
        <f t="shared" si="2"/>
        <v>-0.1380324074074074</v>
      </c>
      <c r="M44" s="7">
        <v>0.4166666666666667</v>
      </c>
      <c r="N44" s="2"/>
      <c r="O44" s="7">
        <f t="shared" si="3"/>
        <v>-0.4166666666666667</v>
      </c>
      <c r="P44" s="7">
        <f t="shared" si="4"/>
        <v>-0.554699074074074</v>
      </c>
    </row>
    <row r="45" spans="1:16" ht="12.75">
      <c r="A45" s="24">
        <v>50</v>
      </c>
      <c r="B45" s="24" t="s">
        <v>13</v>
      </c>
      <c r="C45" s="28" t="s">
        <v>1</v>
      </c>
      <c r="D45" s="25">
        <v>0.3784953703703704</v>
      </c>
      <c r="E45" s="25">
        <v>0.5745717592592593</v>
      </c>
      <c r="F45" s="25">
        <f t="shared" si="0"/>
        <v>0.1960763888888889</v>
      </c>
      <c r="G45" s="26"/>
      <c r="H45" s="25">
        <v>0.37916666666666665</v>
      </c>
      <c r="I45" s="25"/>
      <c r="J45" s="25">
        <f t="shared" si="1"/>
        <v>-0.37916666666666665</v>
      </c>
      <c r="K45" s="25">
        <f t="shared" si="2"/>
        <v>-0.18309027777777775</v>
      </c>
      <c r="M45" s="7">
        <v>0.4166666666666667</v>
      </c>
      <c r="N45" s="2"/>
      <c r="O45" s="7">
        <f t="shared" si="3"/>
        <v>-0.4166666666666667</v>
      </c>
      <c r="P45" s="7">
        <f t="shared" si="4"/>
        <v>-0.5997569444444444</v>
      </c>
    </row>
    <row r="46" spans="1:16" ht="12.75">
      <c r="A46" s="24">
        <v>3</v>
      </c>
      <c r="B46" s="24" t="s">
        <v>46</v>
      </c>
      <c r="C46" s="28" t="s">
        <v>1</v>
      </c>
      <c r="D46" s="25">
        <v>0.3784953703703704</v>
      </c>
      <c r="E46" s="25"/>
      <c r="F46" s="25">
        <f t="shared" si="0"/>
        <v>-0.3784953703703704</v>
      </c>
      <c r="G46" s="26"/>
      <c r="H46" s="25">
        <v>0.37916666666666665</v>
      </c>
      <c r="I46" s="25"/>
      <c r="J46" s="25">
        <f t="shared" si="1"/>
        <v>-0.37916666666666665</v>
      </c>
      <c r="K46" s="25">
        <f t="shared" si="2"/>
        <v>-0.757662037037037</v>
      </c>
      <c r="M46" s="7">
        <v>0.4166666666666667</v>
      </c>
      <c r="N46" s="2"/>
      <c r="O46" s="7">
        <f t="shared" si="3"/>
        <v>-0.4166666666666667</v>
      </c>
      <c r="P46" s="7">
        <f t="shared" si="4"/>
        <v>-1.1743287037037038</v>
      </c>
    </row>
    <row r="47" spans="1:16" ht="12.75">
      <c r="A47" s="12">
        <v>14</v>
      </c>
      <c r="B47" s="10" t="s">
        <v>53</v>
      </c>
      <c r="C47" s="6" t="s">
        <v>1</v>
      </c>
      <c r="D47" s="7">
        <v>0.3784953703703704</v>
      </c>
      <c r="E47" s="7"/>
      <c r="F47" s="7">
        <f t="shared" si="0"/>
        <v>-0.3784953703703704</v>
      </c>
      <c r="G47" s="2"/>
      <c r="H47" s="7">
        <v>0.37916666666666665</v>
      </c>
      <c r="I47" s="7"/>
      <c r="J47" s="7">
        <f t="shared" si="1"/>
        <v>-0.37916666666666665</v>
      </c>
      <c r="K47" s="7">
        <f t="shared" si="2"/>
        <v>-0.757662037037037</v>
      </c>
      <c r="L47" s="7"/>
      <c r="M47" s="7">
        <v>0.4166666666666667</v>
      </c>
      <c r="N47" s="7"/>
      <c r="O47" s="7"/>
      <c r="P47" s="7">
        <f t="shared" si="4"/>
        <v>-0.757662037037037</v>
      </c>
    </row>
    <row r="48" spans="1:16" ht="12.75">
      <c r="A48" s="24">
        <v>73</v>
      </c>
      <c r="B48" s="24" t="s">
        <v>77</v>
      </c>
      <c r="C48" s="28" t="s">
        <v>1</v>
      </c>
      <c r="D48" s="25">
        <v>0.3784953703703704</v>
      </c>
      <c r="E48" s="25"/>
      <c r="F48" s="25">
        <f t="shared" si="0"/>
        <v>-0.3784953703703704</v>
      </c>
      <c r="G48" s="26"/>
      <c r="H48" s="25">
        <v>0.37916666666666665</v>
      </c>
      <c r="I48" s="25"/>
      <c r="J48" s="25">
        <f t="shared" si="1"/>
        <v>-0.37916666666666665</v>
      </c>
      <c r="K48" s="25">
        <f t="shared" si="2"/>
        <v>-0.757662037037037</v>
      </c>
      <c r="L48" s="7"/>
      <c r="M48" s="7">
        <v>0.4166666666666667</v>
      </c>
      <c r="N48" s="7"/>
      <c r="O48" s="7"/>
      <c r="P48" s="7">
        <f t="shared" si="4"/>
        <v>-0.757662037037037</v>
      </c>
    </row>
    <row r="49" spans="1:16" ht="12.75">
      <c r="A49" s="14"/>
      <c r="B49" s="15"/>
      <c r="C49" s="16"/>
      <c r="D49" s="7">
        <v>0.3784953703703704</v>
      </c>
      <c r="E49" s="17"/>
      <c r="F49" s="17"/>
      <c r="G49" s="18"/>
      <c r="H49" s="17"/>
      <c r="I49" s="17"/>
      <c r="J49" s="17"/>
      <c r="K49" s="17"/>
      <c r="L49" s="17"/>
      <c r="M49" s="17"/>
      <c r="N49" s="17"/>
      <c r="O49" s="17"/>
      <c r="P49" s="17"/>
    </row>
    <row r="50" spans="1:16" s="27" customFormat="1" ht="12.75">
      <c r="A50" s="12">
        <v>16</v>
      </c>
      <c r="B50" s="10" t="s">
        <v>84</v>
      </c>
      <c r="C50" s="13" t="s">
        <v>1</v>
      </c>
      <c r="D50" s="7">
        <v>0.3784953703703704</v>
      </c>
      <c r="E50" s="7"/>
      <c r="F50" s="7">
        <f aca="true" t="shared" si="5" ref="F50:F63">E50-D50</f>
        <v>-0.3784953703703704</v>
      </c>
      <c r="G50" s="2"/>
      <c r="H50" s="7">
        <v>0.37916666666666665</v>
      </c>
      <c r="I50" s="7">
        <v>0.6567476851851851</v>
      </c>
      <c r="J50" s="7">
        <f aca="true" t="shared" si="6" ref="J50:J63">I50-H50</f>
        <v>0.27758101851851846</v>
      </c>
      <c r="K50" s="7">
        <f aca="true" t="shared" si="7" ref="K50:K63">F50+J50</f>
        <v>-0.10091435185185194</v>
      </c>
      <c r="L50" s="25"/>
      <c r="M50" s="25">
        <v>0.4166666666666667</v>
      </c>
      <c r="N50" s="25"/>
      <c r="O50" s="25"/>
      <c r="P50" s="25">
        <f t="shared" si="4"/>
        <v>-0.10091435185185194</v>
      </c>
    </row>
    <row r="51" spans="1:16" ht="12.75">
      <c r="A51" s="12">
        <v>46</v>
      </c>
      <c r="B51" s="10" t="s">
        <v>88</v>
      </c>
      <c r="C51" s="13" t="s">
        <v>1</v>
      </c>
      <c r="D51" s="7">
        <v>0.3784953703703704</v>
      </c>
      <c r="E51" s="7"/>
      <c r="F51" s="7">
        <f t="shared" si="5"/>
        <v>-0.3784953703703704</v>
      </c>
      <c r="G51" s="2"/>
      <c r="H51" s="7">
        <v>0.37916666666666665</v>
      </c>
      <c r="I51" s="7">
        <v>0.6866087962962962</v>
      </c>
      <c r="J51" s="7">
        <f t="shared" si="6"/>
        <v>0.3074421296296296</v>
      </c>
      <c r="K51" s="7">
        <f t="shared" si="7"/>
        <v>-0.07105324074074082</v>
      </c>
      <c r="L51" s="7"/>
      <c r="M51" s="7">
        <v>0.4166666666666667</v>
      </c>
      <c r="N51" s="7"/>
      <c r="O51" s="7"/>
      <c r="P51" s="7">
        <f t="shared" si="4"/>
        <v>-0.07105324074074082</v>
      </c>
    </row>
    <row r="52" spans="1:16" ht="12.75">
      <c r="A52" s="24">
        <v>8</v>
      </c>
      <c r="B52" s="24" t="s">
        <v>83</v>
      </c>
      <c r="C52" s="29" t="s">
        <v>1</v>
      </c>
      <c r="D52" s="25">
        <v>0.3784953703703704</v>
      </c>
      <c r="E52" s="25">
        <v>0.7537847222222221</v>
      </c>
      <c r="F52" s="25">
        <f t="shared" si="5"/>
        <v>0.37528935185185175</v>
      </c>
      <c r="G52" s="26"/>
      <c r="H52" s="25">
        <v>0.37916666666666665</v>
      </c>
      <c r="I52" s="25"/>
      <c r="J52" s="25">
        <f t="shared" si="6"/>
        <v>-0.37916666666666665</v>
      </c>
      <c r="K52" s="25">
        <f t="shared" si="7"/>
        <v>-0.003877314814814903</v>
      </c>
      <c r="L52" s="7"/>
      <c r="M52" s="7">
        <v>0.4166666666666667</v>
      </c>
      <c r="N52" s="7"/>
      <c r="O52" s="7"/>
      <c r="P52" s="7">
        <f t="shared" si="4"/>
        <v>-0.003877314814814903</v>
      </c>
    </row>
    <row r="53" spans="1:16" ht="12.75">
      <c r="A53" s="12">
        <v>13</v>
      </c>
      <c r="B53" s="10" t="s">
        <v>10</v>
      </c>
      <c r="C53" s="13" t="s">
        <v>1</v>
      </c>
      <c r="D53" s="7">
        <v>0.3784953703703704</v>
      </c>
      <c r="E53" s="7">
        <v>0.6242708333333333</v>
      </c>
      <c r="F53" s="7">
        <f t="shared" si="5"/>
        <v>0.24577546296296293</v>
      </c>
      <c r="G53" s="2"/>
      <c r="H53" s="7">
        <v>0.37916666666666665</v>
      </c>
      <c r="I53" s="7">
        <v>0.5429398148148148</v>
      </c>
      <c r="J53" s="7">
        <f t="shared" si="6"/>
        <v>0.16377314814814814</v>
      </c>
      <c r="K53" s="7">
        <f t="shared" si="7"/>
        <v>0.40954861111111107</v>
      </c>
      <c r="M53" s="7">
        <v>0.4166666666666667</v>
      </c>
      <c r="N53" s="7"/>
      <c r="O53" s="7"/>
      <c r="P53" s="7">
        <f t="shared" si="4"/>
        <v>0.40954861111111107</v>
      </c>
    </row>
    <row r="54" spans="1:16" ht="12.75">
      <c r="A54" s="12">
        <v>48</v>
      </c>
      <c r="B54" s="10" t="s">
        <v>89</v>
      </c>
      <c r="C54" s="13" t="s">
        <v>1</v>
      </c>
      <c r="D54" s="7">
        <v>0.3784953703703704</v>
      </c>
      <c r="E54" s="7">
        <v>0.6722916666666667</v>
      </c>
      <c r="F54" s="7">
        <f t="shared" si="5"/>
        <v>0.29379629629629633</v>
      </c>
      <c r="G54" s="2"/>
      <c r="H54" s="7">
        <v>0.37916666666666665</v>
      </c>
      <c r="I54" s="7">
        <v>0.5667013888888889</v>
      </c>
      <c r="J54" s="7">
        <f t="shared" si="6"/>
        <v>0.18753472222222223</v>
      </c>
      <c r="K54" s="7">
        <f t="shared" si="7"/>
        <v>0.48133101851851856</v>
      </c>
      <c r="M54" s="7">
        <v>0.4166666666666667</v>
      </c>
      <c r="N54" s="7"/>
      <c r="O54" s="7"/>
      <c r="P54" s="7">
        <f t="shared" si="4"/>
        <v>0.48133101851851856</v>
      </c>
    </row>
    <row r="55" spans="1:16" ht="12.75">
      <c r="A55" s="12">
        <v>35</v>
      </c>
      <c r="B55" s="10" t="s">
        <v>9</v>
      </c>
      <c r="C55" s="6" t="s">
        <v>1</v>
      </c>
      <c r="D55" s="7">
        <v>0.3784953703703704</v>
      </c>
      <c r="E55" s="7">
        <v>0.6906597222222222</v>
      </c>
      <c r="F55" s="7">
        <f t="shared" si="5"/>
        <v>0.31216435185185176</v>
      </c>
      <c r="H55" s="7">
        <v>0.37916666666666665</v>
      </c>
      <c r="I55" s="7">
        <v>0.556412037037037</v>
      </c>
      <c r="J55" s="7">
        <f t="shared" si="6"/>
        <v>0.17724537037037036</v>
      </c>
      <c r="K55" s="7">
        <f t="shared" si="7"/>
        <v>0.4894097222222221</v>
      </c>
      <c r="M55" s="7">
        <v>0.458333333333333</v>
      </c>
      <c r="N55" s="7"/>
      <c r="O55" s="7"/>
      <c r="P55" s="7">
        <f t="shared" si="4"/>
        <v>0.4894097222222221</v>
      </c>
    </row>
    <row r="56" spans="1:16" ht="12.75">
      <c r="A56" s="12">
        <v>80</v>
      </c>
      <c r="B56" s="10" t="s">
        <v>92</v>
      </c>
      <c r="C56" s="6" t="s">
        <v>1</v>
      </c>
      <c r="D56" s="7">
        <v>0.3784953703703704</v>
      </c>
      <c r="E56" s="7">
        <v>0.6959606481481481</v>
      </c>
      <c r="F56" s="7">
        <f t="shared" si="5"/>
        <v>0.31746527777777767</v>
      </c>
      <c r="H56" s="7">
        <v>0.37916666666666665</v>
      </c>
      <c r="I56" s="7">
        <v>0.5801851851851852</v>
      </c>
      <c r="J56" s="7">
        <f t="shared" si="6"/>
        <v>0.2010185185185186</v>
      </c>
      <c r="K56" s="7">
        <f t="shared" si="7"/>
        <v>0.5184837962962963</v>
      </c>
      <c r="M56" s="7">
        <v>0.5</v>
      </c>
      <c r="N56" s="7"/>
      <c r="O56" s="7"/>
      <c r="P56" s="7">
        <f t="shared" si="4"/>
        <v>0.5184837962962963</v>
      </c>
    </row>
    <row r="57" spans="1:16" ht="12.75">
      <c r="A57" s="12">
        <v>11</v>
      </c>
      <c r="B57" s="10" t="s">
        <v>11</v>
      </c>
      <c r="C57" s="6" t="s">
        <v>1</v>
      </c>
      <c r="D57" s="7">
        <v>0.3784953703703704</v>
      </c>
      <c r="E57" s="7">
        <v>0.7361921296296297</v>
      </c>
      <c r="F57" s="7">
        <f t="shared" si="5"/>
        <v>0.35769675925925926</v>
      </c>
      <c r="G57" s="30"/>
      <c r="H57" s="7">
        <v>0.37916666666666665</v>
      </c>
      <c r="I57" s="7">
        <v>0.5906134259259259</v>
      </c>
      <c r="J57" s="7">
        <f t="shared" si="6"/>
        <v>0.21144675925925926</v>
      </c>
      <c r="K57" s="7">
        <f t="shared" si="7"/>
        <v>0.5691435185185185</v>
      </c>
      <c r="M57" s="7">
        <v>0.541666666666667</v>
      </c>
      <c r="N57" s="7"/>
      <c r="O57" s="7"/>
      <c r="P57" s="7">
        <f t="shared" si="4"/>
        <v>0.5691435185185185</v>
      </c>
    </row>
    <row r="58" spans="1:16" ht="12.75">
      <c r="A58" s="12">
        <v>19</v>
      </c>
      <c r="B58" s="10" t="s">
        <v>85</v>
      </c>
      <c r="C58" s="6" t="s">
        <v>1</v>
      </c>
      <c r="D58" s="7">
        <v>0.3784953703703704</v>
      </c>
      <c r="E58" s="7">
        <v>0.7112268518518517</v>
      </c>
      <c r="F58" s="7">
        <f t="shared" si="5"/>
        <v>0.33273148148148135</v>
      </c>
      <c r="G58" s="30"/>
      <c r="H58" s="7">
        <v>0.37916666666666665</v>
      </c>
      <c r="I58" s="7">
        <v>0.6356481481481482</v>
      </c>
      <c r="J58" s="7">
        <f t="shared" si="6"/>
        <v>0.25648148148148153</v>
      </c>
      <c r="K58" s="7">
        <f t="shared" si="7"/>
        <v>0.5892129629629629</v>
      </c>
      <c r="M58" s="7">
        <v>0.583333333333333</v>
      </c>
      <c r="N58" s="7"/>
      <c r="O58" s="7"/>
      <c r="P58" s="7">
        <f t="shared" si="4"/>
        <v>0.5892129629629629</v>
      </c>
    </row>
    <row r="59" spans="1:16" ht="12.75">
      <c r="A59" s="12">
        <v>51</v>
      </c>
      <c r="B59" s="10" t="s">
        <v>90</v>
      </c>
      <c r="C59" s="13" t="s">
        <v>1</v>
      </c>
      <c r="D59" s="7">
        <v>0.3784953703703704</v>
      </c>
      <c r="E59" s="7">
        <v>0.751550925925926</v>
      </c>
      <c r="F59" s="7">
        <f t="shared" si="5"/>
        <v>0.3730555555555556</v>
      </c>
      <c r="H59" s="7">
        <v>0.37916666666666665</v>
      </c>
      <c r="I59" s="7">
        <v>0.6228935185185185</v>
      </c>
      <c r="J59" s="7">
        <f t="shared" si="6"/>
        <v>0.24372685185185183</v>
      </c>
      <c r="K59" s="7">
        <f t="shared" si="7"/>
        <v>0.6167824074074074</v>
      </c>
      <c r="M59" s="7">
        <v>0.625</v>
      </c>
      <c r="N59" s="7"/>
      <c r="O59" s="7"/>
      <c r="P59" s="7">
        <f t="shared" si="4"/>
        <v>0.6167824074074074</v>
      </c>
    </row>
    <row r="60" spans="1:16" ht="12.75">
      <c r="A60" s="12">
        <v>84</v>
      </c>
      <c r="B60" s="10" t="s">
        <v>93</v>
      </c>
      <c r="C60" s="13" t="s">
        <v>1</v>
      </c>
      <c r="D60" s="7">
        <v>0.3784953703703704</v>
      </c>
      <c r="E60" s="7">
        <v>0.7805324074074074</v>
      </c>
      <c r="F60" s="7">
        <f t="shared" si="5"/>
        <v>0.40203703703703697</v>
      </c>
      <c r="H60" s="7">
        <v>0.37916666666666665</v>
      </c>
      <c r="I60" s="7">
        <v>0.608900462962963</v>
      </c>
      <c r="J60" s="7">
        <f t="shared" si="6"/>
        <v>0.2297337962962963</v>
      </c>
      <c r="K60" s="7">
        <f t="shared" si="7"/>
        <v>0.6317708333333333</v>
      </c>
      <c r="M60" s="7">
        <v>0.666666666666667</v>
      </c>
      <c r="N60" s="7"/>
      <c r="O60" s="7"/>
      <c r="P60" s="7">
        <f t="shared" si="4"/>
        <v>0.6317708333333333</v>
      </c>
    </row>
    <row r="61" spans="1:16" ht="12.75">
      <c r="A61" s="12">
        <v>29</v>
      </c>
      <c r="B61" s="10" t="s">
        <v>86</v>
      </c>
      <c r="C61" s="13" t="s">
        <v>1</v>
      </c>
      <c r="D61" s="7">
        <v>0.3784953703703704</v>
      </c>
      <c r="E61" s="7">
        <v>0.7573958333333333</v>
      </c>
      <c r="F61" s="7">
        <f t="shared" si="5"/>
        <v>0.37890046296296287</v>
      </c>
      <c r="H61" s="7">
        <v>0.37916666666666665</v>
      </c>
      <c r="I61" s="7">
        <v>0.6451388888888888</v>
      </c>
      <c r="J61" s="7">
        <f t="shared" si="6"/>
        <v>0.26597222222222217</v>
      </c>
      <c r="K61" s="7">
        <f t="shared" si="7"/>
        <v>0.644872685185185</v>
      </c>
      <c r="M61" s="7">
        <v>0.708333333333333</v>
      </c>
      <c r="N61" s="7"/>
      <c r="O61" s="7"/>
      <c r="P61" s="7">
        <f t="shared" si="4"/>
        <v>0.644872685185185</v>
      </c>
    </row>
    <row r="62" spans="1:16" ht="12.75">
      <c r="A62" s="12">
        <v>31</v>
      </c>
      <c r="B62" s="10" t="s">
        <v>87</v>
      </c>
      <c r="C62" s="13" t="s">
        <v>1</v>
      </c>
      <c r="D62" s="7">
        <v>0.3784953703703704</v>
      </c>
      <c r="E62" s="7">
        <v>0.7681018518518519</v>
      </c>
      <c r="F62" s="7">
        <f t="shared" si="5"/>
        <v>0.38960648148148147</v>
      </c>
      <c r="H62" s="7">
        <v>0.37916666666666665</v>
      </c>
      <c r="I62" s="7">
        <v>0.6442939814814815</v>
      </c>
      <c r="J62" s="7">
        <f t="shared" si="6"/>
        <v>0.2651273148148149</v>
      </c>
      <c r="K62" s="7">
        <f t="shared" si="7"/>
        <v>0.6547337962962964</v>
      </c>
      <c r="M62" s="7">
        <v>0.75</v>
      </c>
      <c r="N62" s="7"/>
      <c r="O62" s="7"/>
      <c r="P62" s="7">
        <f t="shared" si="4"/>
        <v>0.6547337962962964</v>
      </c>
    </row>
    <row r="63" spans="1:16" ht="12.75">
      <c r="A63" s="12">
        <v>65</v>
      </c>
      <c r="B63" s="10" t="s">
        <v>91</v>
      </c>
      <c r="C63" s="13" t="s">
        <v>1</v>
      </c>
      <c r="D63" s="7">
        <v>0.3784953703703704</v>
      </c>
      <c r="E63" s="7">
        <v>0.7690277777777778</v>
      </c>
      <c r="F63" s="7">
        <f t="shared" si="5"/>
        <v>0.39053240740740736</v>
      </c>
      <c r="H63" s="7">
        <v>0.37916666666666665</v>
      </c>
      <c r="I63" s="7">
        <v>0.7033912037037037</v>
      </c>
      <c r="J63" s="7">
        <f t="shared" si="6"/>
        <v>0.324224537037037</v>
      </c>
      <c r="K63" s="7">
        <f t="shared" si="7"/>
        <v>0.7147569444444444</v>
      </c>
      <c r="M63" s="7">
        <v>0.791666666666667</v>
      </c>
      <c r="N63" s="7"/>
      <c r="O63" s="7"/>
      <c r="P63" s="7">
        <f t="shared" si="4"/>
        <v>0.7147569444444444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Яснислав Стрижак</dc:creator>
  <cp:keywords/>
  <dc:description/>
  <cp:lastModifiedBy>MX</cp:lastModifiedBy>
  <cp:lastPrinted>2022-02-15T14:23:43Z</cp:lastPrinted>
  <dcterms:created xsi:type="dcterms:W3CDTF">2015-02-04T07:37:49Z</dcterms:created>
  <dcterms:modified xsi:type="dcterms:W3CDTF">2022-02-17T08:09:09Z</dcterms:modified>
  <cp:category/>
  <cp:version/>
  <cp:contentType/>
  <cp:contentStatus/>
</cp:coreProperties>
</file>